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4 квартал" sheetId="1" r:id="rId1"/>
  </sheets>
  <definedNames>
    <definedName name="_xlnm.Print_Titles" localSheetId="0">'4 квартал'!$4:$6</definedName>
    <definedName name="_xlnm.Print_Area" localSheetId="0">'4 квартал'!$A$1:$N$66</definedName>
  </definedNames>
  <calcPr fullCalcOnLoad="1"/>
</workbook>
</file>

<file path=xl/sharedStrings.xml><?xml version="1.0" encoding="utf-8"?>
<sst xmlns="http://schemas.openxmlformats.org/spreadsheetml/2006/main" count="73" uniqueCount="64">
  <si>
    <t>Отчет</t>
  </si>
  <si>
    <t>о ходе реализации муниципальных  программ за январь — декабрь 2015 года</t>
  </si>
  <si>
    <t>тыс. рублей</t>
  </si>
  <si>
    <t>№ п/п</t>
  </si>
  <si>
    <t>Наименование программы</t>
  </si>
  <si>
    <t>Предусмотрено в бюджете текущего года</t>
  </si>
  <si>
    <t>Фактически исполнено</t>
  </si>
  <si>
    <t>За отчетный период текущего года (нарастающим итогом)</t>
  </si>
  <si>
    <t>В % за отчетный период текущего года (графа 3/графа 2*100)</t>
  </si>
  <si>
    <t>ФБ</t>
  </si>
  <si>
    <t>ОБ</t>
  </si>
  <si>
    <t>РБ</t>
  </si>
  <si>
    <t>ВИ</t>
  </si>
  <si>
    <t>Муниципальная программа «Развитие агропромышленного комплекса Гусь-Хрустального района на 2013-2020 годы»</t>
  </si>
  <si>
    <t>Подпрограмма "Поддержка малых форм хозяйствования"</t>
  </si>
  <si>
    <t>Подпрограмма "Устойчивое развитие сельских территорий"</t>
  </si>
  <si>
    <t>Муниципальная программа «Противодействие коррупции в Гусь-Хрустальном районе на 2015-2017 годы»</t>
  </si>
  <si>
    <t>Муниципальная программа «Развитие муниципальной службы в Гусь-Хрустальном районе на 2014-2016 годы»</t>
  </si>
  <si>
    <t>Муниципальная программа «Информационное общество (2014-2020 годы)»</t>
  </si>
  <si>
    <t>Муниципальная программа «Управление муниципальными финансами и муниципальным долгом муниципального образования Гусь-Хрустальный район»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</si>
  <si>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муниципального образования Гусь-Хрустальный район"</t>
  </si>
  <si>
    <t>Подпрограмма "Управление муниципальным долгом муниципального образования Гусь-Хрустальный район"</t>
  </si>
  <si>
    <t>Подпрограмма "Совершенствование автоматизированной информационной системы управления бюджетным процессом муниципального образования Гусь-Хрустальный район"</t>
  </si>
  <si>
    <t>Муниципальная программа «Осуществление комплекса мероприятий по оказанию услуг в сфере коммунального, информационно-компьютерного и хозяйственного обеспечения деятельности администрации муниципального образования Гусь-Хрустальный район, её органов и структурных подразделений на 2014-2016 годы»</t>
  </si>
  <si>
    <t>Муниципальная программа «Сохранение и развитие культуры Гусь-Хрустального района на 2014-2016 годы»</t>
  </si>
  <si>
    <t>Подпрограмма "Наследие"</t>
  </si>
  <si>
    <t>Подпрограмма "Искусство"</t>
  </si>
  <si>
    <t>Подпрограмма "Образование"</t>
  </si>
  <si>
    <t>Муниципальная программа «Развитие физической культуры и спорта на территории Гусь-Хрустального района на 2015-2017 годы»</t>
  </si>
  <si>
    <t>Подпрограмма "Развитие физической культуры и массового спорта в Гусь-Хрустальном районе"</t>
  </si>
  <si>
    <t>Муниципальная программа «Социально-экономическая поддержка студентов, обучающихся в государственных учреждениях высшего профессионального образования по очной форме обучения, поступивших по целевому направлению, проживающих на территории Гусь-Хрустального района на 2012-2016 годы»</t>
  </si>
  <si>
    <t>Муниципальная программа «Формирование доступной среды жизнедеятельности для инвалидов на территории муниципального образования Гусь-Хрустальный район на 2013-2015 годы»</t>
  </si>
  <si>
    <t>Муниципальная программа «Старшее поколение» на 2013-2018 годы</t>
  </si>
  <si>
    <t>Муниципальная программа «Управление муниципальным имуществом и земельными ресурсами на 2014-2016 годы»</t>
  </si>
  <si>
    <t>Муниципальная программа «Дорожное хозяйство Гусь-Хрустального района на 2015-2017 годы»</t>
  </si>
  <si>
    <t>Муниципальная программа «Ведение информационной системы обеспечения градостроительной деятельности на территории муниципального образования Гусь-Хрустальный район на 2014-2016 годы»</t>
  </si>
  <si>
    <t>Муниципальная программа «Содействие развитию малого и среднего предпринимательства в Гусь-Хрустальном районе на 2013-2015 годы»</t>
  </si>
  <si>
    <t>Муниципальная программа «Модернизация объектов коммунальной инфраструктуры муниципального образования Гусь-Хрустальный район на 2014- 2017 годы»</t>
  </si>
  <si>
    <t>Муниципальная программа «Энергосбережение и повышение энергетической эффективности муниципального образования Гусь-Хрустальный район на период до 2020 года»</t>
  </si>
  <si>
    <t>Муниципальная программа «Развитие образования Гусь-Хрустального района на 2014-2016 годы»</t>
  </si>
  <si>
    <t>Подпрограмма "Развитие дошкольного образования детей</t>
  </si>
  <si>
    <t>Подпрограмма "Развитие общего и дополнительного образования детей"</t>
  </si>
  <si>
    <t>Подпрограмма "Комплексная безопасность образовательных организаций района"</t>
  </si>
  <si>
    <t>Подпрограмма "Обеспечение защиты прав и интересов детей-сирот и детей, оставшихся без попечения родителей"</t>
  </si>
  <si>
    <t>Подпрограмма "Обеспечение реализации муниципальной программы "Развитие образования Гусь-Хрустального района на 2014-2016 годы"</t>
  </si>
  <si>
    <t>Муниципальная программа «Обеспечение доступным и комфортным жильем населения Гусь-Хрустального района на 2014-2020 годы»</t>
  </si>
  <si>
    <t>Подпрограмма "Обеспечение территорий документацией для осуществления градостроительной деятельности"</t>
  </si>
  <si>
    <t>Подпрограмма "Стимулирование развития жилищного строительства"</t>
  </si>
  <si>
    <t>Подпрограмма "Социальное жилье на 2014-2020 годы"</t>
  </si>
  <si>
    <t>Подпрограмма "Обеспечение жильем молодых семей Гусь-Хрустального района"</t>
  </si>
  <si>
    <t>Подпрограмма "Обеспечение жильем многодетных семей Гусь-Хрустального района Владимирской области"</t>
  </si>
  <si>
    <t>Подпрограмма "Создание условий для обеспечения доступным и комфортным жильем отдельных категорий граждан, установленных законодательством"</t>
  </si>
  <si>
    <t>Муниципальная программа «Обеспечение безопасности гидротехнического сооружения, расположенного на территории муниципального образования п. Анопино (сельское поселение) на реке Гусь у д. Тименка Гусь-Хрустального района Владимирской области на 2014-2015 годы»</t>
  </si>
  <si>
    <t>Муниципальная программа «Обеспечение общественного порядка и профилактики правонарушений в Гусь-Хрустальном районе на 2013-2015 годы»</t>
  </si>
  <si>
    <t>Муниципальная программа «Обеспечение безопасности дорожного движения в Гусь-Хрустальном районе в 2013-2020 годах»</t>
  </si>
  <si>
    <t>Муниципальная программа «Объект капитального строительства «Школа-сад» пос. Великодворский, Гусь-Хрустального района, Владимирской области на 2014-2017 годы»</t>
  </si>
  <si>
    <t>Муниципальная программа «Развитие системы гражданской обороны, пожарной бзопасности, безопасности на водных объектах, защиты населения от чрезвычайных ситуаций и снижения рисков их возникновения на территории Гусь-Хрустального района на 2014-2016 годы»</t>
  </si>
  <si>
    <t>Муниципальная программа по повышению эффективности бюджетных расходов муниципального образования Гусь-Хрустальный район (муниципальный район) на 2014-2016 годы</t>
  </si>
  <si>
    <t>Муниципальная программа «Противодействие злоупотреблению наркотиками и их незаконному обороту в Гусь-Хрустальном районе на 2015-2018 годы»</t>
  </si>
  <si>
    <t>Муниципальная программа «Обеспечение экологической безопасности и качества окружающей среды на 2015-2017 годы»</t>
  </si>
  <si>
    <t>Итого по всем муниципальным программам:</t>
  </si>
  <si>
    <t>Е.А. Скворцов</t>
  </si>
  <si>
    <t>Е.М.Швецова</t>
  </si>
  <si>
    <t>Начальник МКУ "Управление РПСхП"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</si>
</sst>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51">
    <font>
      <sz val="10"/>
      <color indexed="8"/>
      <name val="Arial"/>
      <family val="2"/>
    </font>
    <font>
      <sz val="10"/>
      <name val="Arial"/>
      <family val="0"/>
    </font>
    <font>
      <u val="single"/>
      <sz val="7.5"/>
      <color indexed="20"/>
      <name val="Arial"/>
      <family val="2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10"/>
      <name val="Times New Roman"/>
      <family val="1"/>
    </font>
    <font>
      <sz val="16"/>
      <color indexed="8"/>
      <name val="Times New Roman"/>
      <family val="1"/>
    </font>
    <font>
      <sz val="16"/>
      <color indexed="9"/>
      <name val="Times New Roman"/>
      <family val="1"/>
    </font>
    <font>
      <b/>
      <sz val="26"/>
      <color indexed="8"/>
      <name val="Times New Roman"/>
      <family val="1"/>
    </font>
    <font>
      <b/>
      <sz val="16"/>
      <color indexed="10"/>
      <name val="Times New Roman"/>
      <family val="1"/>
    </font>
    <font>
      <sz val="18"/>
      <color indexed="8"/>
      <name val="Times New Roman"/>
      <family val="1"/>
    </font>
    <font>
      <sz val="24"/>
      <color indexed="8"/>
      <name val="Times New Roman"/>
      <family val="1"/>
    </font>
    <font>
      <sz val="24"/>
      <color indexed="8"/>
      <name val="Arial"/>
      <family val="2"/>
    </font>
    <font>
      <b/>
      <sz val="2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 vertical="top"/>
      <protection locked="0"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0" fillId="34" borderId="0" xfId="0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5" fontId="7" fillId="33" borderId="0" xfId="0" applyNumberFormat="1" applyFont="1" applyFill="1" applyAlignment="1">
      <alignment horizontal="center" vertical="center" wrapText="1"/>
    </xf>
    <xf numFmtId="164" fontId="7" fillId="33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4" fontId="6" fillId="35" borderId="13" xfId="0" applyNumberFormat="1" applyFont="1" applyFill="1" applyBorder="1" applyAlignment="1">
      <alignment horizontal="center" vertical="center"/>
    </xf>
    <xf numFmtId="164" fontId="6" fillId="36" borderId="13" xfId="0" applyNumberFormat="1" applyFont="1" applyFill="1" applyBorder="1" applyAlignment="1">
      <alignment horizontal="center" vertical="center"/>
    </xf>
    <xf numFmtId="165" fontId="0" fillId="37" borderId="10" xfId="0" applyNumberFormat="1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justify" vertical="center" wrapText="1"/>
    </xf>
    <xf numFmtId="0" fontId="5" fillId="38" borderId="0" xfId="0" applyFont="1" applyFill="1" applyAlignment="1">
      <alignment horizontal="justify" vertical="center" wrapText="1"/>
    </xf>
    <xf numFmtId="164" fontId="49" fillId="36" borderId="13" xfId="0" applyNumberFormat="1" applyFont="1" applyFill="1" applyBorder="1" applyAlignment="1">
      <alignment horizontal="center" vertical="center"/>
    </xf>
    <xf numFmtId="164" fontId="49" fillId="39" borderId="13" xfId="0" applyNumberFormat="1" applyFont="1" applyFill="1" applyBorder="1" applyAlignment="1">
      <alignment/>
    </xf>
    <xf numFmtId="164" fontId="50" fillId="35" borderId="13" xfId="0" applyNumberFormat="1" applyFont="1" applyFill="1" applyBorder="1" applyAlignment="1">
      <alignment horizontal="center" vertical="center"/>
    </xf>
    <xf numFmtId="164" fontId="10" fillId="35" borderId="13" xfId="0" applyNumberFormat="1" applyFont="1" applyFill="1" applyBorder="1" applyAlignment="1">
      <alignment horizontal="center" vertical="center"/>
    </xf>
    <xf numFmtId="164" fontId="50" fillId="35" borderId="13" xfId="0" applyNumberFormat="1" applyFont="1" applyFill="1" applyBorder="1" applyAlignment="1">
      <alignment/>
    </xf>
    <xf numFmtId="164" fontId="10" fillId="35" borderId="13" xfId="0" applyNumberFormat="1" applyFont="1" applyFill="1" applyBorder="1" applyAlignment="1">
      <alignment/>
    </xf>
    <xf numFmtId="164" fontId="49" fillId="39" borderId="13" xfId="0" applyNumberFormat="1" applyFont="1" applyFill="1" applyBorder="1" applyAlignment="1">
      <alignment horizontal="center" vertical="center"/>
    </xf>
    <xf numFmtId="164" fontId="6" fillId="39" borderId="13" xfId="0" applyNumberFormat="1" applyFont="1" applyFill="1" applyBorder="1" applyAlignment="1">
      <alignment horizontal="center" vertical="center"/>
    </xf>
    <xf numFmtId="164" fontId="50" fillId="40" borderId="13" xfId="0" applyNumberFormat="1" applyFont="1" applyFill="1" applyBorder="1" applyAlignment="1">
      <alignment horizontal="center" vertical="center" wrapText="1"/>
    </xf>
    <xf numFmtId="164" fontId="50" fillId="40" borderId="10" xfId="0" applyNumberFormat="1" applyFont="1" applyFill="1" applyBorder="1" applyAlignment="1">
      <alignment horizontal="center" vertical="center" wrapText="1"/>
    </xf>
    <xf numFmtId="164" fontId="50" fillId="40" borderId="13" xfId="0" applyNumberFormat="1" applyFont="1" applyFill="1" applyBorder="1" applyAlignment="1">
      <alignment horizontal="center" vertical="center"/>
    </xf>
    <xf numFmtId="164" fontId="50" fillId="41" borderId="13" xfId="0" applyNumberFormat="1" applyFont="1" applyFill="1" applyBorder="1" applyAlignment="1">
      <alignment horizontal="center" vertical="center" wrapText="1"/>
    </xf>
    <xf numFmtId="164" fontId="50" fillId="41" borderId="13" xfId="0" applyNumberFormat="1" applyFont="1" applyFill="1" applyBorder="1" applyAlignment="1">
      <alignment horizontal="center" vertical="center"/>
    </xf>
    <xf numFmtId="164" fontId="50" fillId="41" borderId="10" xfId="0" applyNumberFormat="1" applyFont="1" applyFill="1" applyBorder="1" applyAlignment="1">
      <alignment horizontal="center" vertical="center"/>
    </xf>
    <xf numFmtId="164" fontId="50" fillId="41" borderId="13" xfId="0" applyNumberFormat="1" applyFont="1" applyFill="1" applyBorder="1" applyAlignment="1">
      <alignment/>
    </xf>
    <xf numFmtId="164" fontId="49" fillId="40" borderId="10" xfId="0" applyNumberFormat="1" applyFont="1" applyFill="1" applyBorder="1" applyAlignment="1">
      <alignment horizontal="center" vertical="center" wrapText="1"/>
    </xf>
    <xf numFmtId="164" fontId="50" fillId="41" borderId="10" xfId="0" applyNumberFormat="1" applyFont="1" applyFill="1" applyBorder="1" applyAlignment="1">
      <alignment horizontal="center" vertical="center" wrapText="1"/>
    </xf>
    <xf numFmtId="164" fontId="7" fillId="40" borderId="10" xfId="0" applyNumberFormat="1" applyFont="1" applyFill="1" applyBorder="1" applyAlignment="1">
      <alignment horizontal="center" vertical="center" wrapText="1"/>
    </xf>
    <xf numFmtId="164" fontId="7" fillId="42" borderId="10" xfId="0" applyNumberFormat="1" applyFont="1" applyFill="1" applyBorder="1" applyAlignment="1">
      <alignment horizontal="center" vertical="center" wrapText="1"/>
    </xf>
    <xf numFmtId="164" fontId="49" fillId="42" borderId="10" xfId="0" applyNumberFormat="1" applyFont="1" applyFill="1" applyBorder="1" applyAlignment="1">
      <alignment horizontal="center" vertical="center" wrapText="1"/>
    </xf>
    <xf numFmtId="164" fontId="49" fillId="37" borderId="10" xfId="0" applyNumberFormat="1" applyFont="1" applyFill="1" applyBorder="1" applyAlignment="1">
      <alignment horizontal="center" vertical="center" wrapText="1"/>
    </xf>
    <xf numFmtId="164" fontId="49" fillId="37" borderId="10" xfId="0" applyNumberFormat="1" applyFont="1" applyFill="1" applyBorder="1" applyAlignment="1">
      <alignment horizontal="center" vertical="center"/>
    </xf>
    <xf numFmtId="164" fontId="3" fillId="40" borderId="10" xfId="0" applyNumberFormat="1" applyFont="1" applyFill="1" applyBorder="1" applyAlignment="1">
      <alignment horizontal="center" vertical="center"/>
    </xf>
    <xf numFmtId="164" fontId="50" fillId="40" borderId="10" xfId="0" applyNumberFormat="1" applyFont="1" applyFill="1" applyBorder="1" applyAlignment="1">
      <alignment horizontal="center" vertical="center"/>
    </xf>
    <xf numFmtId="164" fontId="3" fillId="40" borderId="10" xfId="0" applyNumberFormat="1" applyFont="1" applyFill="1" applyBorder="1" applyAlignment="1">
      <alignment horizontal="center" vertical="center" wrapText="1"/>
    </xf>
    <xf numFmtId="164" fontId="3" fillId="41" borderId="10" xfId="0" applyNumberFormat="1" applyFont="1" applyFill="1" applyBorder="1" applyAlignment="1">
      <alignment horizontal="center" vertical="center"/>
    </xf>
    <xf numFmtId="164" fontId="7" fillId="37" borderId="10" xfId="0" applyNumberFormat="1" applyFont="1" applyFill="1" applyBorder="1" applyAlignment="1">
      <alignment horizontal="center" vertical="center"/>
    </xf>
    <xf numFmtId="164" fontId="50" fillId="40" borderId="0" xfId="0" applyNumberFormat="1" applyFont="1" applyFill="1" applyAlignment="1">
      <alignment horizontal="center" vertical="center"/>
    </xf>
    <xf numFmtId="164" fontId="50" fillId="41" borderId="0" xfId="0" applyNumberFormat="1" applyFont="1" applyFill="1" applyAlignment="1">
      <alignment horizontal="center" vertical="center" wrapText="1"/>
    </xf>
    <xf numFmtId="164" fontId="49" fillId="43" borderId="10" xfId="0" applyNumberFormat="1" applyFont="1" applyFill="1" applyBorder="1" applyAlignment="1">
      <alignment horizontal="center" vertical="center" wrapText="1"/>
    </xf>
    <xf numFmtId="164" fontId="49" fillId="42" borderId="10" xfId="0" applyNumberFormat="1" applyFont="1" applyFill="1" applyBorder="1" applyAlignment="1">
      <alignment horizontal="center" vertical="center"/>
    </xf>
    <xf numFmtId="1" fontId="49" fillId="42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165" fontId="8" fillId="43" borderId="10" xfId="0" applyNumberFormat="1" applyFont="1" applyFill="1" applyBorder="1" applyAlignment="1">
      <alignment horizontal="center" vertical="center" wrapText="1"/>
    </xf>
    <xf numFmtId="164" fontId="6" fillId="44" borderId="13" xfId="0" applyNumberFormat="1" applyFont="1" applyFill="1" applyBorder="1" applyAlignment="1">
      <alignment/>
    </xf>
    <xf numFmtId="164" fontId="4" fillId="45" borderId="10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46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9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14" fillId="15" borderId="1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right" wrapText="1"/>
    </xf>
    <xf numFmtId="1" fontId="4" fillId="45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ткрывавшаяся гиперссы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8"/>
  <sheetViews>
    <sheetView showGridLines="0" tabSelected="1" view="pageBreakPreview" zoomScale="50" zoomScaleSheetLayoutView="50" workbookViewId="0" topLeftCell="A1">
      <selection activeCell="Q54" sqref="Q54"/>
    </sheetView>
  </sheetViews>
  <sheetFormatPr defaultColWidth="9.140625" defaultRowHeight="12.75"/>
  <cols>
    <col min="1" max="1" width="10.28125" style="0" customWidth="1"/>
    <col min="2" max="2" width="79.8515625" style="0" customWidth="1"/>
    <col min="3" max="3" width="19.421875" style="0" customWidth="1"/>
    <col min="4" max="5" width="18.00390625" style="0" customWidth="1"/>
    <col min="6" max="6" width="18.28125" style="0" customWidth="1"/>
    <col min="7" max="7" width="17.00390625" style="0" customWidth="1"/>
    <col min="8" max="8" width="19.7109375" style="0" customWidth="1"/>
    <col min="9" max="9" width="18.57421875" style="0" customWidth="1"/>
    <col min="10" max="10" width="16.57421875" style="0" customWidth="1"/>
    <col min="11" max="11" width="15.00390625" style="0" customWidth="1"/>
    <col min="12" max="12" width="15.421875" style="0" customWidth="1"/>
    <col min="13" max="13" width="13.57421875" style="0" customWidth="1"/>
    <col min="14" max="14" width="19.8515625" style="0" customWidth="1"/>
    <col min="15" max="131" width="9.00390625" style="1" customWidth="1"/>
  </cols>
  <sheetData>
    <row r="1" spans="1:14" ht="27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38.25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9.25" customHeight="1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ht="23.25" customHeight="1">
      <c r="A4" s="64" t="s">
        <v>3</v>
      </c>
      <c r="B4" s="64" t="s">
        <v>4</v>
      </c>
      <c r="C4" s="63" t="s">
        <v>5</v>
      </c>
      <c r="D4" s="63"/>
      <c r="E4" s="63"/>
      <c r="F4" s="63"/>
      <c r="G4" s="64" t="s">
        <v>6</v>
      </c>
      <c r="H4" s="64"/>
      <c r="I4" s="64"/>
      <c r="J4" s="64"/>
      <c r="K4" s="64"/>
      <c r="L4" s="64"/>
      <c r="M4" s="64"/>
      <c r="N4" s="64"/>
    </row>
    <row r="5" spans="1:14" ht="45" customHeight="1">
      <c r="A5" s="64"/>
      <c r="B5" s="64"/>
      <c r="C5" s="63"/>
      <c r="D5" s="63"/>
      <c r="E5" s="63"/>
      <c r="F5" s="63"/>
      <c r="G5" s="64" t="s">
        <v>7</v>
      </c>
      <c r="H5" s="64"/>
      <c r="I5" s="64"/>
      <c r="J5" s="64"/>
      <c r="K5" s="65" t="s">
        <v>8</v>
      </c>
      <c r="L5" s="65"/>
      <c r="M5" s="65"/>
      <c r="N5" s="65"/>
    </row>
    <row r="6" spans="1:14" ht="30" customHeight="1">
      <c r="A6" s="64"/>
      <c r="B6" s="64"/>
      <c r="C6" s="3" t="s">
        <v>9</v>
      </c>
      <c r="D6" s="3" t="s">
        <v>10</v>
      </c>
      <c r="E6" s="3" t="s">
        <v>11</v>
      </c>
      <c r="F6" s="3" t="s">
        <v>12</v>
      </c>
      <c r="G6" s="3" t="s">
        <v>9</v>
      </c>
      <c r="H6" s="3" t="s">
        <v>10</v>
      </c>
      <c r="I6" s="3" t="s">
        <v>11</v>
      </c>
      <c r="J6" s="61" t="s">
        <v>12</v>
      </c>
      <c r="K6" s="62" t="s">
        <v>9</v>
      </c>
      <c r="L6" s="62" t="s">
        <v>10</v>
      </c>
      <c r="M6" s="62" t="s">
        <v>11</v>
      </c>
      <c r="N6" s="62" t="s">
        <v>12</v>
      </c>
    </row>
    <row r="7" spans="1:14" ht="21" customHeight="1">
      <c r="A7" s="2"/>
      <c r="B7" s="4">
        <v>1</v>
      </c>
      <c r="C7" s="66">
        <v>2</v>
      </c>
      <c r="D7" s="66"/>
      <c r="E7" s="66"/>
      <c r="F7" s="66"/>
      <c r="G7" s="66">
        <v>3</v>
      </c>
      <c r="H7" s="66"/>
      <c r="I7" s="66"/>
      <c r="J7" s="66"/>
      <c r="K7" s="67">
        <v>4</v>
      </c>
      <c r="L7" s="67"/>
      <c r="M7" s="67"/>
      <c r="N7" s="67"/>
    </row>
    <row r="8" spans="1:14" s="5" customFormat="1" ht="51.75" customHeight="1">
      <c r="A8" s="19">
        <v>1</v>
      </c>
      <c r="B8" s="20" t="s">
        <v>13</v>
      </c>
      <c r="C8" s="30">
        <f>C9+C10</f>
        <v>6840.29</v>
      </c>
      <c r="D8" s="30">
        <f>D9+D10</f>
        <v>6015.1900000000005</v>
      </c>
      <c r="E8" s="31">
        <f>E9+E10</f>
        <v>2756.47</v>
      </c>
      <c r="F8" s="32"/>
      <c r="G8" s="33">
        <f>G9+G10</f>
        <v>6837.81</v>
      </c>
      <c r="H8" s="34">
        <f>H9+H10</f>
        <v>5358.796</v>
      </c>
      <c r="I8" s="35">
        <f>I9+I10</f>
        <v>2692.655</v>
      </c>
      <c r="J8" s="36"/>
      <c r="K8" s="24">
        <f>G8/C8*100</f>
        <v>99.96374422721844</v>
      </c>
      <c r="L8" s="24">
        <f>H8/D8*100</f>
        <v>89.0877262397364</v>
      </c>
      <c r="M8" s="24">
        <f>I8/E8*100</f>
        <v>97.68490134120815</v>
      </c>
      <c r="N8" s="25"/>
    </row>
    <row r="9" spans="1:256" s="1" customFormat="1" ht="35.25" customHeight="1">
      <c r="A9" s="6"/>
      <c r="B9" s="7" t="s">
        <v>14</v>
      </c>
      <c r="C9" s="52">
        <v>116.29</v>
      </c>
      <c r="D9" s="52">
        <v>16.89</v>
      </c>
      <c r="E9" s="53"/>
      <c r="F9" s="52"/>
      <c r="G9" s="43">
        <v>113.81</v>
      </c>
      <c r="H9" s="43">
        <v>14.796</v>
      </c>
      <c r="I9" s="43"/>
      <c r="J9" s="43"/>
      <c r="K9" s="22">
        <f>G9/C9*100</f>
        <v>97.86740046435635</v>
      </c>
      <c r="L9" s="22">
        <f>H9/D9*100</f>
        <v>87.60213143872113</v>
      </c>
      <c r="M9" s="22"/>
      <c r="N9" s="15"/>
      <c r="EB9" s="5"/>
      <c r="EC9" s="5"/>
      <c r="ED9" s="5"/>
      <c r="EE9" s="5"/>
      <c r="EF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s="1" customFormat="1" ht="29.25" customHeight="1">
      <c r="A10" s="6"/>
      <c r="B10" s="7" t="s">
        <v>15</v>
      </c>
      <c r="C10" s="52">
        <v>6724</v>
      </c>
      <c r="D10" s="52">
        <v>5998.3</v>
      </c>
      <c r="E10" s="52">
        <v>2756.47</v>
      </c>
      <c r="F10" s="52"/>
      <c r="G10" s="43">
        <v>6724</v>
      </c>
      <c r="H10" s="43">
        <v>5344</v>
      </c>
      <c r="I10" s="43">
        <v>2692.655</v>
      </c>
      <c r="J10" s="43"/>
      <c r="K10" s="22">
        <f>G10/C10*100</f>
        <v>100</v>
      </c>
      <c r="L10" s="22">
        <f>H10/D10*100</f>
        <v>89.09190937432273</v>
      </c>
      <c r="M10" s="22">
        <f>I10/E10*100</f>
        <v>97.68490134120815</v>
      </c>
      <c r="N10" s="15"/>
      <c r="EB10" s="5"/>
      <c r="EC10" s="5"/>
      <c r="ED10" s="5"/>
      <c r="EE10" s="5"/>
      <c r="EF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14" s="5" customFormat="1" ht="43.5" customHeight="1">
      <c r="A11" s="19">
        <v>2</v>
      </c>
      <c r="B11" s="20" t="s">
        <v>16</v>
      </c>
      <c r="C11" s="37"/>
      <c r="D11" s="37"/>
      <c r="E11" s="31">
        <v>15</v>
      </c>
      <c r="F11" s="31"/>
      <c r="G11" s="38"/>
      <c r="H11" s="35"/>
      <c r="I11" s="35">
        <v>15</v>
      </c>
      <c r="J11" s="35"/>
      <c r="K11" s="24"/>
      <c r="L11" s="24"/>
      <c r="M11" s="24">
        <f>I11/E11*100</f>
        <v>100</v>
      </c>
      <c r="N11" s="14"/>
    </row>
    <row r="12" spans="1:14" s="5" customFormat="1" ht="50.25" customHeight="1">
      <c r="A12" s="19">
        <v>3</v>
      </c>
      <c r="B12" s="20" t="s">
        <v>17</v>
      </c>
      <c r="C12" s="37"/>
      <c r="D12" s="37"/>
      <c r="E12" s="31">
        <v>0</v>
      </c>
      <c r="F12" s="31"/>
      <c r="G12" s="38"/>
      <c r="H12" s="35"/>
      <c r="I12" s="35">
        <v>0</v>
      </c>
      <c r="J12" s="35"/>
      <c r="K12" s="24"/>
      <c r="L12" s="24"/>
      <c r="M12" s="24"/>
      <c r="N12" s="14"/>
    </row>
    <row r="13" spans="1:14" s="5" customFormat="1" ht="39" customHeight="1">
      <c r="A13" s="19">
        <v>4</v>
      </c>
      <c r="B13" s="21" t="s">
        <v>18</v>
      </c>
      <c r="C13" s="39"/>
      <c r="D13" s="39"/>
      <c r="E13" s="31">
        <v>163.81</v>
      </c>
      <c r="F13" s="31"/>
      <c r="G13" s="38"/>
      <c r="H13" s="35"/>
      <c r="I13" s="35">
        <v>163.22</v>
      </c>
      <c r="J13" s="35"/>
      <c r="K13" s="24"/>
      <c r="L13" s="24"/>
      <c r="M13" s="24">
        <f>I13/E13*100</f>
        <v>99.63982662841097</v>
      </c>
      <c r="N13" s="14"/>
    </row>
    <row r="14" spans="1:14" s="5" customFormat="1" ht="84" customHeight="1">
      <c r="A14" s="19">
        <v>5</v>
      </c>
      <c r="B14" s="20" t="s">
        <v>19</v>
      </c>
      <c r="C14" s="39"/>
      <c r="D14" s="39">
        <f>D15+D16+D17</f>
        <v>32100</v>
      </c>
      <c r="E14" s="31">
        <f>E15+E16+E17</f>
        <v>121800</v>
      </c>
      <c r="F14" s="31"/>
      <c r="G14" s="38"/>
      <c r="H14" s="35">
        <f>H15+H16+H17</f>
        <v>32100</v>
      </c>
      <c r="I14" s="38">
        <f>I15+I16+I17</f>
        <v>121800</v>
      </c>
      <c r="J14" s="35"/>
      <c r="K14" s="24"/>
      <c r="L14" s="24"/>
      <c r="M14" s="24">
        <f>I14/E14*100</f>
        <v>100</v>
      </c>
      <c r="N14" s="14"/>
    </row>
    <row r="15" spans="1:256" s="1" customFormat="1" ht="84" customHeight="1">
      <c r="A15" s="6"/>
      <c r="B15" s="7" t="s">
        <v>20</v>
      </c>
      <c r="C15" s="40"/>
      <c r="D15" s="40">
        <v>32100</v>
      </c>
      <c r="E15" s="41">
        <v>53800</v>
      </c>
      <c r="F15" s="41"/>
      <c r="G15" s="42"/>
      <c r="H15" s="43">
        <v>32100</v>
      </c>
      <c r="I15" s="43">
        <v>53800</v>
      </c>
      <c r="J15" s="43"/>
      <c r="K15" s="28"/>
      <c r="L15" s="28"/>
      <c r="M15" s="28">
        <f aca="true" t="shared" si="0" ref="M15:M38">I15/E15*100</f>
        <v>100</v>
      </c>
      <c r="N15" s="29"/>
      <c r="EB15" s="5"/>
      <c r="EC15" s="5"/>
      <c r="ED15" s="5"/>
      <c r="EE15" s="5"/>
      <c r="EF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1" customFormat="1" ht="52.5" customHeight="1">
      <c r="A16" s="6"/>
      <c r="B16" s="7" t="s">
        <v>21</v>
      </c>
      <c r="C16" s="40"/>
      <c r="D16" s="40"/>
      <c r="E16" s="41">
        <v>67700</v>
      </c>
      <c r="F16" s="41"/>
      <c r="G16" s="42"/>
      <c r="H16" s="43"/>
      <c r="I16" s="43">
        <v>67700</v>
      </c>
      <c r="J16" s="43"/>
      <c r="K16" s="28"/>
      <c r="L16" s="28"/>
      <c r="M16" s="28">
        <f t="shared" si="0"/>
        <v>100</v>
      </c>
      <c r="N16" s="29"/>
      <c r="EB16" s="5"/>
      <c r="EC16" s="5"/>
      <c r="ED16" s="5"/>
      <c r="EE16" s="5"/>
      <c r="EF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1" customFormat="1" ht="70.5" customHeight="1">
      <c r="A17" s="6"/>
      <c r="B17" s="7" t="s">
        <v>22</v>
      </c>
      <c r="C17" s="40"/>
      <c r="D17" s="40"/>
      <c r="E17" s="41">
        <v>300</v>
      </c>
      <c r="F17" s="41"/>
      <c r="G17" s="42"/>
      <c r="H17" s="43"/>
      <c r="I17" s="43">
        <v>300</v>
      </c>
      <c r="J17" s="43"/>
      <c r="K17" s="28"/>
      <c r="L17" s="28"/>
      <c r="M17" s="28">
        <f t="shared" si="0"/>
        <v>100</v>
      </c>
      <c r="N17" s="29"/>
      <c r="EB17" s="5"/>
      <c r="EC17" s="5"/>
      <c r="ED17" s="5"/>
      <c r="EE17" s="5"/>
      <c r="EF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131" s="8" customFormat="1" ht="119.25" customHeight="1">
      <c r="A18" s="19">
        <v>6</v>
      </c>
      <c r="B18" s="20" t="s">
        <v>23</v>
      </c>
      <c r="C18" s="44"/>
      <c r="D18" s="44"/>
      <c r="E18" s="45">
        <v>25620.979</v>
      </c>
      <c r="F18" s="45"/>
      <c r="G18" s="35"/>
      <c r="H18" s="35"/>
      <c r="I18" s="35">
        <v>25081.471</v>
      </c>
      <c r="J18" s="35"/>
      <c r="K18" s="24"/>
      <c r="L18" s="24"/>
      <c r="M18" s="24">
        <f t="shared" si="0"/>
        <v>97.89427250223342</v>
      </c>
      <c r="N18" s="14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</row>
    <row r="19" spans="1:131" s="8" customFormat="1" ht="54" customHeight="1">
      <c r="A19" s="19">
        <v>7</v>
      </c>
      <c r="B19" s="20" t="s">
        <v>24</v>
      </c>
      <c r="C19" s="46"/>
      <c r="D19" s="31">
        <f>D20+D21+D22</f>
        <v>8310</v>
      </c>
      <c r="E19" s="31">
        <f>E20+E21+E22</f>
        <v>32114.006999999998</v>
      </c>
      <c r="F19" s="31"/>
      <c r="G19" s="38"/>
      <c r="H19" s="35">
        <f>H20+H21+H22</f>
        <v>7909.271000000001</v>
      </c>
      <c r="I19" s="35">
        <f>I20+I21+I22</f>
        <v>31797.506</v>
      </c>
      <c r="J19" s="35"/>
      <c r="K19" s="24"/>
      <c r="L19" s="24">
        <f>H19/D19*100</f>
        <v>95.17774969915766</v>
      </c>
      <c r="M19" s="24">
        <f t="shared" si="0"/>
        <v>99.01444562804014</v>
      </c>
      <c r="N19" s="14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</row>
    <row r="20" spans="1:14" ht="37.5" customHeight="1">
      <c r="A20" s="6"/>
      <c r="B20" s="7" t="s">
        <v>25</v>
      </c>
      <c r="C20" s="40"/>
      <c r="D20" s="41">
        <v>917.68</v>
      </c>
      <c r="E20" s="41">
        <v>16397.973</v>
      </c>
      <c r="F20" s="41"/>
      <c r="G20" s="42"/>
      <c r="H20" s="43">
        <v>917.68</v>
      </c>
      <c r="I20" s="43">
        <v>16133.879</v>
      </c>
      <c r="J20" s="43"/>
      <c r="K20" s="28"/>
      <c r="L20" s="28">
        <f>H20/D20*100</f>
        <v>100</v>
      </c>
      <c r="M20" s="28">
        <f t="shared" si="0"/>
        <v>98.38947167433437</v>
      </c>
      <c r="N20" s="29"/>
    </row>
    <row r="21" spans="1:14" ht="34.5" customHeight="1">
      <c r="A21" s="6"/>
      <c r="B21" s="7" t="s">
        <v>26</v>
      </c>
      <c r="C21" s="40"/>
      <c r="D21" s="41">
        <v>7392.32</v>
      </c>
      <c r="E21" s="41">
        <v>6869.669</v>
      </c>
      <c r="F21" s="41"/>
      <c r="G21" s="42"/>
      <c r="H21" s="43">
        <v>6991.591</v>
      </c>
      <c r="I21" s="43">
        <v>6851.619</v>
      </c>
      <c r="J21" s="43"/>
      <c r="K21" s="28"/>
      <c r="L21" s="28">
        <f>H21/D21*100</f>
        <v>94.57911724600667</v>
      </c>
      <c r="M21" s="28">
        <f t="shared" si="0"/>
        <v>99.73725080495144</v>
      </c>
      <c r="N21" s="29"/>
    </row>
    <row r="22" spans="1:14" ht="24" customHeight="1">
      <c r="A22" s="6"/>
      <c r="B22" s="7" t="s">
        <v>27</v>
      </c>
      <c r="C22" s="40"/>
      <c r="D22" s="41"/>
      <c r="E22" s="41">
        <v>8846.365</v>
      </c>
      <c r="F22" s="41"/>
      <c r="G22" s="42"/>
      <c r="H22" s="43"/>
      <c r="I22" s="43">
        <v>8812.008</v>
      </c>
      <c r="J22" s="43"/>
      <c r="K22" s="28"/>
      <c r="L22" s="28"/>
      <c r="M22" s="28">
        <f t="shared" si="0"/>
        <v>99.61162579206263</v>
      </c>
      <c r="N22" s="29"/>
    </row>
    <row r="23" spans="1:14" s="5" customFormat="1" ht="78" customHeight="1">
      <c r="A23" s="19">
        <v>8</v>
      </c>
      <c r="B23" s="20" t="s">
        <v>28</v>
      </c>
      <c r="C23" s="46"/>
      <c r="D23" s="31">
        <f>D24+D25</f>
        <v>33.8</v>
      </c>
      <c r="E23" s="31">
        <f>E24+E25</f>
        <v>10192.572</v>
      </c>
      <c r="F23" s="31"/>
      <c r="G23" s="38"/>
      <c r="H23" s="35">
        <f>H24+H25</f>
        <v>33.8</v>
      </c>
      <c r="I23" s="35">
        <f>I24+I25</f>
        <v>10155.917000000001</v>
      </c>
      <c r="J23" s="47"/>
      <c r="K23" s="25"/>
      <c r="L23" s="24">
        <f>H23/D23*100</f>
        <v>100</v>
      </c>
      <c r="M23" s="24">
        <f t="shared" si="0"/>
        <v>99.64037536354907</v>
      </c>
      <c r="N23" s="14"/>
    </row>
    <row r="24" spans="1:131" s="5" customFormat="1" ht="57" customHeight="1">
      <c r="A24" s="6"/>
      <c r="B24" s="7" t="s">
        <v>29</v>
      </c>
      <c r="C24" s="40"/>
      <c r="D24" s="41"/>
      <c r="E24" s="41">
        <v>5921.871</v>
      </c>
      <c r="F24" s="41"/>
      <c r="G24" s="42"/>
      <c r="H24" s="43"/>
      <c r="I24" s="43">
        <v>5898.594</v>
      </c>
      <c r="J24" s="48"/>
      <c r="K24" s="29"/>
      <c r="L24" s="28"/>
      <c r="M24" s="28">
        <f t="shared" si="0"/>
        <v>99.60693166061874</v>
      </c>
      <c r="N24" s="29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</row>
    <row r="25" spans="1:131" s="5" customFormat="1" ht="33" customHeight="1">
      <c r="A25" s="6"/>
      <c r="B25" s="7" t="s">
        <v>27</v>
      </c>
      <c r="C25" s="40"/>
      <c r="D25" s="41">
        <v>33.8</v>
      </c>
      <c r="E25" s="41">
        <v>4270.701</v>
      </c>
      <c r="F25" s="41"/>
      <c r="G25" s="42"/>
      <c r="H25" s="43">
        <v>33.8</v>
      </c>
      <c r="I25" s="43">
        <v>4257.323</v>
      </c>
      <c r="J25" s="48"/>
      <c r="K25" s="29"/>
      <c r="L25" s="28">
        <f>H25/D25*100</f>
        <v>100</v>
      </c>
      <c r="M25" s="28">
        <f t="shared" si="0"/>
        <v>99.68674931820327</v>
      </c>
      <c r="N25" s="29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</row>
    <row r="26" spans="1:131" s="8" customFormat="1" ht="103.5" customHeight="1">
      <c r="A26" s="19">
        <v>9</v>
      </c>
      <c r="B26" s="20" t="s">
        <v>30</v>
      </c>
      <c r="C26" s="46"/>
      <c r="D26" s="46"/>
      <c r="E26" s="31">
        <v>94.467</v>
      </c>
      <c r="F26" s="31"/>
      <c r="G26" s="38"/>
      <c r="H26" s="35"/>
      <c r="I26" s="35">
        <v>94.467</v>
      </c>
      <c r="J26" s="35"/>
      <c r="K26" s="24"/>
      <c r="L26" s="24"/>
      <c r="M26" s="24">
        <f t="shared" si="0"/>
        <v>100</v>
      </c>
      <c r="N26" s="2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</row>
    <row r="27" spans="1:14" s="5" customFormat="1" ht="61.5" customHeight="1">
      <c r="A27" s="19">
        <v>10</v>
      </c>
      <c r="B27" s="21" t="s">
        <v>31</v>
      </c>
      <c r="C27" s="31">
        <v>224.1</v>
      </c>
      <c r="D27" s="31"/>
      <c r="E27" s="31">
        <v>154</v>
      </c>
      <c r="F27" s="31"/>
      <c r="G27" s="38">
        <v>224.1</v>
      </c>
      <c r="H27" s="35"/>
      <c r="I27" s="35">
        <v>154</v>
      </c>
      <c r="J27" s="35"/>
      <c r="K27" s="24">
        <f>G27/C27*100</f>
        <v>100</v>
      </c>
      <c r="L27" s="24"/>
      <c r="M27" s="24">
        <f t="shared" si="0"/>
        <v>100</v>
      </c>
      <c r="N27" s="25"/>
    </row>
    <row r="28" spans="1:14" s="5" customFormat="1" ht="44.25" customHeight="1">
      <c r="A28" s="19">
        <v>11</v>
      </c>
      <c r="B28" s="20" t="s">
        <v>32</v>
      </c>
      <c r="C28" s="46"/>
      <c r="D28" s="46"/>
      <c r="E28" s="31">
        <v>210</v>
      </c>
      <c r="F28" s="31"/>
      <c r="G28" s="38"/>
      <c r="H28" s="35"/>
      <c r="I28" s="35">
        <v>210</v>
      </c>
      <c r="J28" s="35"/>
      <c r="K28" s="24"/>
      <c r="L28" s="24"/>
      <c r="M28" s="24">
        <f t="shared" si="0"/>
        <v>100</v>
      </c>
      <c r="N28" s="25"/>
    </row>
    <row r="29" spans="1:14" s="5" customFormat="1" ht="55.5" customHeight="1">
      <c r="A29" s="19">
        <v>12</v>
      </c>
      <c r="B29" s="20" t="s">
        <v>33</v>
      </c>
      <c r="C29" s="31"/>
      <c r="D29" s="31"/>
      <c r="E29" s="31">
        <v>977.648</v>
      </c>
      <c r="F29" s="31"/>
      <c r="G29" s="38"/>
      <c r="H29" s="35"/>
      <c r="I29" s="35">
        <v>746.508</v>
      </c>
      <c r="J29" s="35"/>
      <c r="K29" s="24"/>
      <c r="L29" s="24"/>
      <c r="M29" s="24">
        <f t="shared" si="0"/>
        <v>76.3575438194524</v>
      </c>
      <c r="N29" s="25"/>
    </row>
    <row r="30" spans="1:14" s="5" customFormat="1" ht="47.25" customHeight="1">
      <c r="A30" s="19">
        <v>13</v>
      </c>
      <c r="B30" s="20" t="s">
        <v>34</v>
      </c>
      <c r="C30" s="31">
        <v>5237</v>
      </c>
      <c r="D30" s="31"/>
      <c r="E30" s="31">
        <v>18866.7</v>
      </c>
      <c r="F30" s="31"/>
      <c r="G30" s="38">
        <v>5237</v>
      </c>
      <c r="H30" s="35"/>
      <c r="I30" s="35">
        <v>17708.678</v>
      </c>
      <c r="J30" s="35"/>
      <c r="K30" s="24">
        <f>G30/C30*100</f>
        <v>100</v>
      </c>
      <c r="L30" s="24"/>
      <c r="M30" s="24">
        <f t="shared" si="0"/>
        <v>93.8620850493197</v>
      </c>
      <c r="N30" s="25"/>
    </row>
    <row r="31" spans="1:14" s="5" customFormat="1" ht="90" customHeight="1">
      <c r="A31" s="19">
        <v>14</v>
      </c>
      <c r="B31" s="20" t="s">
        <v>35</v>
      </c>
      <c r="C31" s="31"/>
      <c r="D31" s="31"/>
      <c r="E31" s="31">
        <v>291.795</v>
      </c>
      <c r="F31" s="31"/>
      <c r="G31" s="38"/>
      <c r="H31" s="35"/>
      <c r="I31" s="35">
        <v>119.224</v>
      </c>
      <c r="J31" s="35"/>
      <c r="K31" s="24"/>
      <c r="L31" s="24"/>
      <c r="M31" s="24">
        <f t="shared" si="0"/>
        <v>40.85882211826796</v>
      </c>
      <c r="N31" s="25"/>
    </row>
    <row r="32" spans="1:14" s="5" customFormat="1" ht="63.75" customHeight="1">
      <c r="A32" s="19">
        <v>15</v>
      </c>
      <c r="B32" s="20" t="s">
        <v>36</v>
      </c>
      <c r="C32" s="31">
        <v>267.05</v>
      </c>
      <c r="D32" s="31"/>
      <c r="E32" s="31">
        <v>14.055</v>
      </c>
      <c r="F32" s="31"/>
      <c r="G32" s="38">
        <v>267.05</v>
      </c>
      <c r="H32" s="35"/>
      <c r="I32" s="35">
        <v>14.055</v>
      </c>
      <c r="J32" s="35"/>
      <c r="K32" s="24">
        <f>G32/C32*100</f>
        <v>100</v>
      </c>
      <c r="L32" s="24"/>
      <c r="M32" s="24">
        <f t="shared" si="0"/>
        <v>100</v>
      </c>
      <c r="N32" s="25"/>
    </row>
    <row r="33" spans="1:14" s="5" customFormat="1" ht="68.25" customHeight="1">
      <c r="A33" s="19">
        <v>16</v>
      </c>
      <c r="B33" s="20" t="s">
        <v>37</v>
      </c>
      <c r="C33" s="31"/>
      <c r="D33" s="31"/>
      <c r="E33" s="31">
        <v>8492.312</v>
      </c>
      <c r="F33" s="31"/>
      <c r="G33" s="38"/>
      <c r="H33" s="35"/>
      <c r="I33" s="35">
        <v>8492.312</v>
      </c>
      <c r="J33" s="35"/>
      <c r="K33" s="24"/>
      <c r="L33" s="24"/>
      <c r="M33" s="24">
        <f t="shared" si="0"/>
        <v>100</v>
      </c>
      <c r="N33" s="25"/>
    </row>
    <row r="34" spans="1:14" s="5" customFormat="1" ht="58.5" customHeight="1">
      <c r="A34" s="19">
        <v>17</v>
      </c>
      <c r="B34" s="20" t="s">
        <v>38</v>
      </c>
      <c r="C34" s="31"/>
      <c r="D34" s="49">
        <v>1381.052</v>
      </c>
      <c r="E34" s="31">
        <v>360.219</v>
      </c>
      <c r="F34" s="31"/>
      <c r="G34" s="38"/>
      <c r="H34" s="50">
        <v>1381.052</v>
      </c>
      <c r="I34" s="35">
        <v>360.219</v>
      </c>
      <c r="J34" s="35"/>
      <c r="K34" s="24"/>
      <c r="L34" s="24">
        <f>H34/D34*100</f>
        <v>100</v>
      </c>
      <c r="M34" s="24">
        <f t="shared" si="0"/>
        <v>100</v>
      </c>
      <c r="N34" s="25"/>
    </row>
    <row r="35" spans="1:14" s="5" customFormat="1" ht="43.5" customHeight="1">
      <c r="A35" s="19">
        <v>18</v>
      </c>
      <c r="B35" s="20" t="s">
        <v>39</v>
      </c>
      <c r="C35" s="31">
        <f aca="true" t="shared" si="1" ref="C35:J35">C36+C37+C38+C39+C40</f>
        <v>10642.56</v>
      </c>
      <c r="D35" s="31">
        <f t="shared" si="1"/>
        <v>364981.138</v>
      </c>
      <c r="E35" s="31">
        <f t="shared" si="1"/>
        <v>270976.439</v>
      </c>
      <c r="F35" s="31">
        <f t="shared" si="1"/>
        <v>27891.4</v>
      </c>
      <c r="G35" s="38">
        <f t="shared" si="1"/>
        <v>10642.556</v>
      </c>
      <c r="H35" s="35">
        <f t="shared" si="1"/>
        <v>364963.483</v>
      </c>
      <c r="I35" s="35">
        <f t="shared" si="1"/>
        <v>264047.773</v>
      </c>
      <c r="J35" s="35">
        <f t="shared" si="1"/>
        <v>26748.1</v>
      </c>
      <c r="K35" s="24">
        <f>G35/C35*100</f>
        <v>99.99996241505804</v>
      </c>
      <c r="L35" s="24">
        <f>H35/D35*100</f>
        <v>99.99516276372617</v>
      </c>
      <c r="M35" s="24">
        <f t="shared" si="0"/>
        <v>97.44307437740001</v>
      </c>
      <c r="N35" s="24">
        <f>J35/F35*100</f>
        <v>95.90088701176705</v>
      </c>
    </row>
    <row r="36" spans="1:131" s="5" customFormat="1" ht="36" customHeight="1">
      <c r="A36" s="6"/>
      <c r="B36" s="7" t="s">
        <v>40</v>
      </c>
      <c r="C36" s="41">
        <v>6080</v>
      </c>
      <c r="D36" s="41">
        <v>82326.546</v>
      </c>
      <c r="E36" s="41">
        <v>109018.844</v>
      </c>
      <c r="F36" s="41">
        <v>25111.4</v>
      </c>
      <c r="G36" s="42">
        <v>6079.996</v>
      </c>
      <c r="H36" s="43">
        <v>82326.482</v>
      </c>
      <c r="I36" s="43">
        <v>108215.873</v>
      </c>
      <c r="J36" s="43">
        <v>24159.5</v>
      </c>
      <c r="K36" s="28">
        <f>G36/C36*100</f>
        <v>99.99993421052632</v>
      </c>
      <c r="L36" s="28">
        <f>H36/D36*100</f>
        <v>99.99992226079787</v>
      </c>
      <c r="M36" s="28">
        <f t="shared" si="0"/>
        <v>99.26345669194585</v>
      </c>
      <c r="N36" s="28">
        <f>J36/F36*100</f>
        <v>96.2092913975326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</row>
    <row r="37" spans="1:131" s="5" customFormat="1" ht="43.5" customHeight="1">
      <c r="A37" s="6"/>
      <c r="B37" s="7" t="s">
        <v>41</v>
      </c>
      <c r="C37" s="41">
        <v>4562.3</v>
      </c>
      <c r="D37" s="41">
        <v>265067.652</v>
      </c>
      <c r="E37" s="41">
        <v>126719.716</v>
      </c>
      <c r="F37" s="41">
        <v>2780</v>
      </c>
      <c r="G37" s="51">
        <v>4562.3</v>
      </c>
      <c r="H37" s="43">
        <v>265050.24</v>
      </c>
      <c r="I37" s="43">
        <v>121165.358</v>
      </c>
      <c r="J37" s="43">
        <v>2588.6</v>
      </c>
      <c r="K37" s="28">
        <f>G37/C37*100</f>
        <v>100</v>
      </c>
      <c r="L37" s="28">
        <f>H37/D37*100</f>
        <v>99.99343111093766</v>
      </c>
      <c r="M37" s="28">
        <f t="shared" si="0"/>
        <v>95.61681624980915</v>
      </c>
      <c r="N37" s="28">
        <f>J37/F37*100</f>
        <v>93.11510791366906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</row>
    <row r="38" spans="1:131" s="5" customFormat="1" ht="43.5" customHeight="1">
      <c r="A38" s="6"/>
      <c r="B38" s="7" t="s">
        <v>42</v>
      </c>
      <c r="C38" s="41"/>
      <c r="D38" s="41"/>
      <c r="E38" s="41">
        <v>11332.292</v>
      </c>
      <c r="F38" s="41"/>
      <c r="G38" s="42"/>
      <c r="H38" s="43"/>
      <c r="I38" s="43">
        <v>11312.848</v>
      </c>
      <c r="J38" s="43"/>
      <c r="K38" s="28"/>
      <c r="L38" s="28"/>
      <c r="M38" s="28">
        <f t="shared" si="0"/>
        <v>99.82841952890024</v>
      </c>
      <c r="N38" s="28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</row>
    <row r="39" spans="1:131" s="5" customFormat="1" ht="43.5" customHeight="1">
      <c r="A39" s="6"/>
      <c r="B39" s="7" t="s">
        <v>43</v>
      </c>
      <c r="C39" s="41">
        <v>0.26</v>
      </c>
      <c r="D39" s="41">
        <v>17586.94</v>
      </c>
      <c r="E39" s="41"/>
      <c r="F39" s="41"/>
      <c r="G39" s="42">
        <v>0.26</v>
      </c>
      <c r="H39" s="43">
        <v>17586.761</v>
      </c>
      <c r="I39" s="43"/>
      <c r="J39" s="43"/>
      <c r="K39" s="28">
        <f>G39/C39*100</f>
        <v>100</v>
      </c>
      <c r="L39" s="28">
        <f>H39/D39*100</f>
        <v>99.99898219929106</v>
      </c>
      <c r="M39" s="28"/>
      <c r="N39" s="28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</row>
    <row r="40" spans="1:131" s="5" customFormat="1" ht="56.25" customHeight="1">
      <c r="A40" s="6"/>
      <c r="B40" s="7" t="s">
        <v>44</v>
      </c>
      <c r="C40" s="41"/>
      <c r="D40" s="41"/>
      <c r="E40" s="41">
        <v>23905.587</v>
      </c>
      <c r="F40" s="41"/>
      <c r="G40" s="42"/>
      <c r="H40" s="43"/>
      <c r="I40" s="43">
        <v>23353.694</v>
      </c>
      <c r="J40" s="43"/>
      <c r="K40" s="28"/>
      <c r="L40" s="28"/>
      <c r="M40" s="28">
        <f aca="true" t="shared" si="2" ref="M40:M46">I40/E40*100</f>
        <v>97.69136394768303</v>
      </c>
      <c r="N40" s="28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</row>
    <row r="41" spans="1:14" s="5" customFormat="1" ht="42" customHeight="1">
      <c r="A41" s="19">
        <v>19</v>
      </c>
      <c r="B41" s="20" t="s">
        <v>45</v>
      </c>
      <c r="C41" s="31">
        <f>C42+C43+C44+C45+C46+C47</f>
        <v>1370.16</v>
      </c>
      <c r="D41" s="31">
        <f>D42+D43+D44+D45+D46+D47</f>
        <v>36684.39</v>
      </c>
      <c r="E41" s="31">
        <f>E42+E43+E44+E45+E46+E47</f>
        <v>8337.085</v>
      </c>
      <c r="F41" s="31"/>
      <c r="G41" s="38">
        <f>G42+G43+G44+G45+G46+G47</f>
        <v>1132.56</v>
      </c>
      <c r="H41" s="35">
        <f>H42+H43+H44+H45+H46+H47</f>
        <v>35927.152</v>
      </c>
      <c r="I41" s="35">
        <f>I42+I43+I44+I45+I46+I47</f>
        <v>7791.762000000001</v>
      </c>
      <c r="J41" s="35"/>
      <c r="K41" s="24">
        <f>G41/C41*100</f>
        <v>82.65895953757224</v>
      </c>
      <c r="L41" s="24">
        <f>H41/D41*100</f>
        <v>97.93580321221098</v>
      </c>
      <c r="M41" s="24">
        <f t="shared" si="2"/>
        <v>93.45906872725901</v>
      </c>
      <c r="N41" s="24"/>
    </row>
    <row r="42" spans="1:14" ht="48" customHeight="1">
      <c r="A42" s="6"/>
      <c r="B42" s="7" t="s">
        <v>46</v>
      </c>
      <c r="C42" s="41"/>
      <c r="D42" s="41">
        <v>1080</v>
      </c>
      <c r="E42" s="41">
        <v>520</v>
      </c>
      <c r="F42" s="41"/>
      <c r="G42" s="42"/>
      <c r="H42" s="43">
        <v>622.102</v>
      </c>
      <c r="I42" s="43">
        <v>414.737</v>
      </c>
      <c r="J42" s="43"/>
      <c r="K42" s="28"/>
      <c r="L42" s="28">
        <f>H42/D42*100</f>
        <v>57.602037037037036</v>
      </c>
      <c r="M42" s="28">
        <f t="shared" si="2"/>
        <v>79.75711538461539</v>
      </c>
      <c r="N42" s="28"/>
    </row>
    <row r="43" spans="1:14" ht="41.25" customHeight="1">
      <c r="A43" s="6"/>
      <c r="B43" s="7" t="s">
        <v>47</v>
      </c>
      <c r="C43" s="41"/>
      <c r="D43" s="41"/>
      <c r="E43" s="41">
        <v>200</v>
      </c>
      <c r="F43" s="41"/>
      <c r="G43" s="42"/>
      <c r="H43" s="43"/>
      <c r="I43" s="43">
        <v>0</v>
      </c>
      <c r="J43" s="43"/>
      <c r="K43" s="28"/>
      <c r="L43" s="28"/>
      <c r="M43" s="28">
        <f t="shared" si="2"/>
        <v>0</v>
      </c>
      <c r="N43" s="28"/>
    </row>
    <row r="44" spans="1:14" ht="24.75" customHeight="1">
      <c r="A44" s="6"/>
      <c r="B44" s="7" t="s">
        <v>48</v>
      </c>
      <c r="C44" s="41"/>
      <c r="D44" s="41">
        <v>31822.45</v>
      </c>
      <c r="E44" s="41">
        <v>5831.385</v>
      </c>
      <c r="F44" s="41"/>
      <c r="G44" s="42"/>
      <c r="H44" s="43">
        <v>31822.45</v>
      </c>
      <c r="I44" s="43">
        <v>5831.385</v>
      </c>
      <c r="J44" s="43"/>
      <c r="K44" s="28"/>
      <c r="L44" s="28">
        <f>H44/D44*100</f>
        <v>100</v>
      </c>
      <c r="M44" s="28">
        <f t="shared" si="2"/>
        <v>100</v>
      </c>
      <c r="N44" s="28"/>
    </row>
    <row r="45" spans="1:14" ht="45" customHeight="1">
      <c r="A45" s="6"/>
      <c r="B45" s="7" t="s">
        <v>49</v>
      </c>
      <c r="C45" s="41">
        <v>1370.16</v>
      </c>
      <c r="D45" s="41">
        <v>1535.54</v>
      </c>
      <c r="E45" s="41">
        <v>1575.7</v>
      </c>
      <c r="F45" s="41"/>
      <c r="G45" s="42">
        <v>1132.56</v>
      </c>
      <c r="H45" s="43">
        <v>1311.8</v>
      </c>
      <c r="I45" s="43">
        <v>1344.04</v>
      </c>
      <c r="J45" s="43"/>
      <c r="K45" s="28">
        <f>G45/C45*100</f>
        <v>82.65895953757224</v>
      </c>
      <c r="L45" s="28">
        <f>H45/D45*100</f>
        <v>85.42923010797504</v>
      </c>
      <c r="M45" s="28">
        <f t="shared" si="2"/>
        <v>85.2979628101796</v>
      </c>
      <c r="N45" s="28"/>
    </row>
    <row r="46" spans="1:14" ht="42" customHeight="1">
      <c r="A46" s="6"/>
      <c r="B46" s="7" t="s">
        <v>50</v>
      </c>
      <c r="C46" s="41"/>
      <c r="D46" s="41">
        <v>1890</v>
      </c>
      <c r="E46" s="41">
        <v>210</v>
      </c>
      <c r="F46" s="41"/>
      <c r="G46" s="42"/>
      <c r="H46" s="43">
        <v>1814.4</v>
      </c>
      <c r="I46" s="43">
        <v>201.6</v>
      </c>
      <c r="J46" s="43"/>
      <c r="K46" s="28"/>
      <c r="L46" s="28">
        <f>H46/D46*100</f>
        <v>96.00000000000001</v>
      </c>
      <c r="M46" s="28">
        <f t="shared" si="2"/>
        <v>96</v>
      </c>
      <c r="N46" s="28"/>
    </row>
    <row r="47" spans="1:14" ht="60.75" customHeight="1">
      <c r="A47" s="6"/>
      <c r="B47" s="7" t="s">
        <v>51</v>
      </c>
      <c r="C47" s="41"/>
      <c r="D47" s="41">
        <v>356.4</v>
      </c>
      <c r="E47" s="41"/>
      <c r="F47" s="41"/>
      <c r="G47" s="42"/>
      <c r="H47" s="43">
        <v>356.4</v>
      </c>
      <c r="I47" s="43"/>
      <c r="J47" s="43"/>
      <c r="K47" s="23"/>
      <c r="L47" s="28">
        <f>H47/D47*100</f>
        <v>100</v>
      </c>
      <c r="M47" s="28"/>
      <c r="N47" s="23"/>
    </row>
    <row r="48" spans="1:14" s="5" customFormat="1" ht="96.75" customHeight="1">
      <c r="A48" s="19">
        <v>20</v>
      </c>
      <c r="B48" s="20" t="s">
        <v>52</v>
      </c>
      <c r="C48" s="31">
        <v>1152.3</v>
      </c>
      <c r="D48" s="31"/>
      <c r="E48" s="31">
        <v>1736.755</v>
      </c>
      <c r="F48" s="31"/>
      <c r="G48" s="38">
        <v>1152.3</v>
      </c>
      <c r="H48" s="35"/>
      <c r="I48" s="35">
        <v>1736.745</v>
      </c>
      <c r="J48" s="35"/>
      <c r="K48" s="24">
        <f>G48/C48*100</f>
        <v>100</v>
      </c>
      <c r="L48" s="24"/>
      <c r="M48" s="24">
        <f>I48/E48*100</f>
        <v>99.99942421354767</v>
      </c>
      <c r="N48" s="26"/>
    </row>
    <row r="49" spans="1:14" s="5" customFormat="1" ht="61.5" customHeight="1">
      <c r="A49" s="19">
        <v>21</v>
      </c>
      <c r="B49" s="20" t="s">
        <v>53</v>
      </c>
      <c r="C49" s="46"/>
      <c r="D49" s="31">
        <v>70</v>
      </c>
      <c r="E49" s="31">
        <v>45</v>
      </c>
      <c r="F49" s="31"/>
      <c r="G49" s="38"/>
      <c r="H49" s="35">
        <v>70</v>
      </c>
      <c r="I49" s="35">
        <v>45</v>
      </c>
      <c r="J49" s="35"/>
      <c r="K49" s="24"/>
      <c r="L49" s="24">
        <f>H49/D49*100</f>
        <v>100</v>
      </c>
      <c r="M49" s="24">
        <f>I49/E49*100</f>
        <v>100</v>
      </c>
      <c r="N49" s="26"/>
    </row>
    <row r="50" spans="1:14" s="5" customFormat="1" ht="38.25" customHeight="1">
      <c r="A50" s="19">
        <v>22</v>
      </c>
      <c r="B50" s="20" t="s">
        <v>54</v>
      </c>
      <c r="C50" s="46"/>
      <c r="D50" s="31"/>
      <c r="E50" s="31">
        <v>882</v>
      </c>
      <c r="F50" s="31"/>
      <c r="G50" s="38"/>
      <c r="H50" s="35"/>
      <c r="I50" s="35">
        <v>882</v>
      </c>
      <c r="J50" s="35"/>
      <c r="K50" s="24"/>
      <c r="L50" s="24"/>
      <c r="M50" s="24">
        <f>I50/E50*100</f>
        <v>100</v>
      </c>
      <c r="N50" s="27"/>
    </row>
    <row r="51" spans="1:14" s="5" customFormat="1" ht="66" customHeight="1">
      <c r="A51" s="19">
        <v>23</v>
      </c>
      <c r="B51" s="20" t="s">
        <v>55</v>
      </c>
      <c r="C51" s="46"/>
      <c r="D51" s="31"/>
      <c r="E51" s="31">
        <v>1749.5</v>
      </c>
      <c r="F51" s="31"/>
      <c r="G51" s="38"/>
      <c r="H51" s="35"/>
      <c r="I51" s="35">
        <v>1749.418</v>
      </c>
      <c r="J51" s="35"/>
      <c r="K51" s="24"/>
      <c r="L51" s="24"/>
      <c r="M51" s="24">
        <f>I51/E51*100</f>
        <v>99.99531294655614</v>
      </c>
      <c r="N51" s="27"/>
    </row>
    <row r="52" spans="1:14" s="5" customFormat="1" ht="102.75" customHeight="1">
      <c r="A52" s="19">
        <v>24</v>
      </c>
      <c r="B52" s="20" t="s">
        <v>56</v>
      </c>
      <c r="C52" s="46"/>
      <c r="D52" s="31"/>
      <c r="E52" s="31">
        <v>5846.59</v>
      </c>
      <c r="F52" s="31"/>
      <c r="G52" s="38"/>
      <c r="H52" s="35"/>
      <c r="I52" s="35">
        <v>5660.802</v>
      </c>
      <c r="J52" s="35"/>
      <c r="K52" s="24"/>
      <c r="L52" s="24"/>
      <c r="M52" s="24">
        <f>I52/E52*100</f>
        <v>96.82228444272644</v>
      </c>
      <c r="N52" s="27"/>
    </row>
    <row r="53" spans="1:14" s="5" customFormat="1" ht="66" customHeight="1">
      <c r="A53" s="19">
        <v>25</v>
      </c>
      <c r="B53" s="20" t="s">
        <v>57</v>
      </c>
      <c r="C53" s="46"/>
      <c r="D53" s="31"/>
      <c r="E53" s="31"/>
      <c r="F53" s="31"/>
      <c r="G53" s="38"/>
      <c r="H53" s="35"/>
      <c r="I53" s="35"/>
      <c r="J53" s="35"/>
      <c r="K53" s="24"/>
      <c r="L53" s="24"/>
      <c r="M53" s="24"/>
      <c r="N53" s="27"/>
    </row>
    <row r="54" spans="1:14" s="5" customFormat="1" ht="61.5" customHeight="1">
      <c r="A54" s="19">
        <v>26</v>
      </c>
      <c r="B54" s="20" t="s">
        <v>58</v>
      </c>
      <c r="C54" s="46"/>
      <c r="D54" s="31"/>
      <c r="E54" s="31">
        <v>50</v>
      </c>
      <c r="F54" s="31"/>
      <c r="G54" s="38"/>
      <c r="H54" s="35"/>
      <c r="I54" s="35">
        <v>50</v>
      </c>
      <c r="J54" s="35"/>
      <c r="K54" s="24"/>
      <c r="L54" s="24"/>
      <c r="M54" s="24">
        <f>I54/E54*100</f>
        <v>100</v>
      </c>
      <c r="N54" s="27"/>
    </row>
    <row r="55" spans="1:14" s="5" customFormat="1" ht="54" customHeight="1">
      <c r="A55" s="19">
        <v>27</v>
      </c>
      <c r="B55" s="20" t="s">
        <v>59</v>
      </c>
      <c r="C55" s="46"/>
      <c r="D55" s="31"/>
      <c r="E55" s="31">
        <v>100</v>
      </c>
      <c r="F55" s="31"/>
      <c r="G55" s="38"/>
      <c r="H55" s="35"/>
      <c r="I55" s="35">
        <v>21.815</v>
      </c>
      <c r="J55" s="35"/>
      <c r="K55" s="24"/>
      <c r="L55" s="24"/>
      <c r="M55" s="24">
        <f>I55/E55*100</f>
        <v>21.815</v>
      </c>
      <c r="N55" s="27"/>
    </row>
    <row r="56" spans="1:131" s="5" customFormat="1" ht="20.25">
      <c r="A56" s="9"/>
      <c r="B56" s="7"/>
      <c r="C56" s="58"/>
      <c r="D56" s="58"/>
      <c r="E56" s="58"/>
      <c r="F56" s="58"/>
      <c r="G56" s="16"/>
      <c r="H56" s="17"/>
      <c r="I56" s="18"/>
      <c r="J56" s="17"/>
      <c r="K56" s="59"/>
      <c r="L56" s="59"/>
      <c r="M56" s="59"/>
      <c r="N56" s="59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</row>
    <row r="57" spans="1:14" ht="45" customHeight="1">
      <c r="A57" s="68" t="s">
        <v>60</v>
      </c>
      <c r="B57" s="68"/>
      <c r="C57" s="60">
        <f aca="true" t="shared" si="3" ref="C57:J57">C8+C11+C12+C13+C14+C18+C19+C23+C26+C27+C28+C29+C30+C31+C32+C33+C34+C35+C41+C48+C49+C50+C51+C52+C53+C54+C55</f>
        <v>25733.46</v>
      </c>
      <c r="D57" s="60">
        <f t="shared" si="3"/>
        <v>449575.57</v>
      </c>
      <c r="E57" s="60">
        <f t="shared" si="3"/>
        <v>511847.40300000005</v>
      </c>
      <c r="F57" s="60">
        <f t="shared" si="3"/>
        <v>27891.4</v>
      </c>
      <c r="G57" s="60">
        <f t="shared" si="3"/>
        <v>25493.376</v>
      </c>
      <c r="H57" s="60">
        <f t="shared" si="3"/>
        <v>447743.554</v>
      </c>
      <c r="I57" s="60">
        <f t="shared" si="3"/>
        <v>501590.54699999996</v>
      </c>
      <c r="J57" s="60">
        <f t="shared" si="3"/>
        <v>26748.1</v>
      </c>
      <c r="K57" s="72">
        <f>G57/C57*100</f>
        <v>99.06703568039433</v>
      </c>
      <c r="L57" s="72">
        <f>H57/D57*100</f>
        <v>99.59250098932199</v>
      </c>
      <c r="M57" s="72">
        <f>I57/E57*100</f>
        <v>97.99611057125944</v>
      </c>
      <c r="N57" s="72">
        <f>J57/F57*100</f>
        <v>95.90088701176705</v>
      </c>
    </row>
    <row r="58" spans="1:14" ht="22.5">
      <c r="A58" s="10"/>
      <c r="B58" s="10"/>
      <c r="C58" s="11"/>
      <c r="D58" s="11"/>
      <c r="E58" s="11"/>
      <c r="F58" s="11"/>
      <c r="G58" s="11"/>
      <c r="H58" s="11"/>
      <c r="I58" s="11"/>
      <c r="J58" s="11"/>
      <c r="K58" s="12"/>
      <c r="L58" s="12"/>
      <c r="M58" s="12"/>
      <c r="N58" s="12"/>
    </row>
    <row r="59" spans="1:14" ht="22.5">
      <c r="A59" s="10"/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2"/>
      <c r="M59" s="12"/>
      <c r="N59" s="12"/>
    </row>
    <row r="60" spans="1:9" ht="26.25" customHeight="1">
      <c r="A60" s="69" t="s">
        <v>63</v>
      </c>
      <c r="B60" s="69"/>
      <c r="C60" s="69"/>
      <c r="D60" s="55"/>
      <c r="E60" s="55"/>
      <c r="F60" s="56"/>
      <c r="G60" s="55"/>
      <c r="H60" s="57" t="s">
        <v>61</v>
      </c>
      <c r="I60" s="56"/>
    </row>
    <row r="61" spans="1:7" ht="12.75">
      <c r="A61" s="13"/>
      <c r="B61" s="13"/>
      <c r="C61" s="13"/>
      <c r="D61" s="13"/>
      <c r="E61" s="13"/>
      <c r="F61" s="13"/>
      <c r="G61" s="13"/>
    </row>
    <row r="62" spans="1:7" ht="23.25">
      <c r="A62" s="13"/>
      <c r="B62" s="54"/>
      <c r="C62" s="13"/>
      <c r="D62" s="13"/>
      <c r="E62" s="13"/>
      <c r="F62" s="13"/>
      <c r="G62" s="13"/>
    </row>
    <row r="63" spans="1:7" ht="23.25">
      <c r="A63" s="13"/>
      <c r="B63" s="54" t="s">
        <v>62</v>
      </c>
      <c r="C63" s="13"/>
      <c r="D63" s="13"/>
      <c r="E63" s="13"/>
      <c r="F63" s="13"/>
      <c r="G63" s="13"/>
    </row>
    <row r="64" spans="1:7" ht="23.25">
      <c r="A64" s="13"/>
      <c r="B64" s="54">
        <v>27546</v>
      </c>
      <c r="C64" s="13"/>
      <c r="D64" s="13"/>
      <c r="E64" s="13"/>
      <c r="F64" s="13"/>
      <c r="G64" s="13"/>
    </row>
    <row r="65" spans="1:7" ht="12.75">
      <c r="A65" s="13"/>
      <c r="B65" s="13"/>
      <c r="C65" s="13"/>
      <c r="D65" s="13"/>
      <c r="E65" s="13"/>
      <c r="F65" s="13"/>
      <c r="G65" s="13"/>
    </row>
    <row r="66" spans="1:7" ht="12.75">
      <c r="A66" s="13"/>
      <c r="C66" s="13"/>
      <c r="D66" s="13"/>
      <c r="E66" s="13"/>
      <c r="F66" s="13"/>
      <c r="G66" s="13"/>
    </row>
    <row r="67" spans="1:7" ht="12.75">
      <c r="A67" s="13"/>
      <c r="C67" s="13"/>
      <c r="D67" s="13"/>
      <c r="E67" s="13"/>
      <c r="F67" s="13"/>
      <c r="G67" s="13"/>
    </row>
    <row r="68" spans="1:7" ht="12.75">
      <c r="A68" s="13"/>
      <c r="C68" s="13"/>
      <c r="D68" s="13"/>
      <c r="E68" s="13"/>
      <c r="F68" s="13"/>
      <c r="G68" s="13"/>
    </row>
  </sheetData>
  <sheetProtection selectLockedCells="1" selectUnlockedCells="1"/>
  <mergeCells count="14">
    <mergeCell ref="A57:B57"/>
    <mergeCell ref="A60:C60"/>
    <mergeCell ref="A1:N1"/>
    <mergeCell ref="A2:N2"/>
    <mergeCell ref="A3:N3"/>
    <mergeCell ref="A4:A6"/>
    <mergeCell ref="B4:B6"/>
    <mergeCell ref="C4:F5"/>
    <mergeCell ref="G4:N4"/>
    <mergeCell ref="G5:J5"/>
    <mergeCell ref="K5:N5"/>
    <mergeCell ref="C7:F7"/>
    <mergeCell ref="G7:J7"/>
    <mergeCell ref="K7:N7"/>
  </mergeCells>
  <printOptions/>
  <pageMargins left="0.5905511811023623" right="0.15748031496062992" top="0.5905511811023623" bottom="0.1968503937007874" header="0.5118110236220472" footer="0.4"/>
  <pageSetup horizontalDpi="300" verticalDpi="300" orientation="landscape" pageOrder="overThenDown" paperSize="9" scale="46" r:id="rId1"/>
  <rowBreaks count="2" manualBreakCount="2">
    <brk id="23" max="13" man="1"/>
    <brk id="40" max="13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Скворцов</cp:lastModifiedBy>
  <cp:lastPrinted>2016-02-19T06:47:12Z</cp:lastPrinted>
  <dcterms:modified xsi:type="dcterms:W3CDTF">2016-02-19T07:43:14Z</dcterms:modified>
  <cp:category/>
  <cp:version/>
  <cp:contentType/>
  <cp:contentStatus/>
</cp:coreProperties>
</file>