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<sst xmlns="http://schemas.openxmlformats.org/spreadsheetml/2006/main" count="129" uniqueCount="99">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</sst>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28541.7</v>
      </c>
      <c r="D11" s="4">
        <f>H11+L11+Q11+U11</f>
        <v>31818.699999999997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1784.5</v>
      </c>
      <c r="K11" s="4">
        <f>K13+K14</f>
        <v>892.5</v>
      </c>
      <c r="L11" s="4">
        <f>I11+J11+K11</f>
        <v>4280.6</v>
      </c>
      <c r="M11" s="4">
        <f>M13+M14</f>
        <v>1345.9</v>
      </c>
      <c r="N11" s="4">
        <f>N13+N14</f>
        <v>6045.599999999999</v>
      </c>
      <c r="O11" s="4">
        <f>O13+O14</f>
        <v>400.4</v>
      </c>
      <c r="P11" s="4">
        <f>P13+P14</f>
        <v>0</v>
      </c>
      <c r="Q11" s="4">
        <f>M11+N11+O11</f>
        <v>7791.9</v>
      </c>
      <c r="R11" s="4">
        <f>R13+R14</f>
        <v>4118.9</v>
      </c>
      <c r="S11" s="4">
        <f>S13+S14</f>
        <v>1189.5</v>
      </c>
      <c r="T11" s="4">
        <f>T13+T14</f>
        <v>7967</v>
      </c>
      <c r="U11" s="4">
        <f>R11+S11+T11</f>
        <v>13275.4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3802</v>
      </c>
      <c r="D13" s="4">
        <f aca="true" t="shared" si="0" ref="D13:D37">H13+L13+Q13+U13</f>
        <v>3802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76.8</v>
      </c>
      <c r="K13" s="7">
        <v>150.3</v>
      </c>
      <c r="L13" s="4">
        <f aca="true" t="shared" si="2" ref="L13:L37">I13+J13+K13</f>
        <v>500.40000000000003</v>
      </c>
      <c r="M13" s="7">
        <v>35.5</v>
      </c>
      <c r="N13" s="13">
        <v>288.9</v>
      </c>
      <c r="O13" s="13">
        <v>329</v>
      </c>
      <c r="P13" s="11"/>
      <c r="Q13" s="4">
        <f aca="true" t="shared" si="3" ref="Q13:Q37">M13+N13+O13</f>
        <v>653.4</v>
      </c>
      <c r="R13" s="7">
        <v>525.3</v>
      </c>
      <c r="S13" s="7">
        <v>588.5</v>
      </c>
      <c r="T13" s="7">
        <v>1095</v>
      </c>
      <c r="U13" s="4">
        <f aca="true" t="shared" si="4" ref="U13:U37">R13+S13+T13</f>
        <v>2208.8</v>
      </c>
      <c r="V13" s="1"/>
    </row>
    <row r="14" spans="1:22" ht="12.75">
      <c r="A14" s="20" t="s">
        <v>74</v>
      </c>
      <c r="B14" s="6" t="s">
        <v>45</v>
      </c>
      <c r="C14" s="7">
        <v>24739.7</v>
      </c>
      <c r="D14" s="4">
        <f t="shared" si="0"/>
        <v>28016.699999999997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1707.7</v>
      </c>
      <c r="K14" s="7">
        <v>742.2</v>
      </c>
      <c r="L14" s="4">
        <f t="shared" si="2"/>
        <v>3780.2</v>
      </c>
      <c r="M14" s="7">
        <v>1310.4</v>
      </c>
      <c r="N14" s="7">
        <v>5756.7</v>
      </c>
      <c r="O14" s="7">
        <v>71.4</v>
      </c>
      <c r="P14" s="11"/>
      <c r="Q14" s="4">
        <f t="shared" si="3"/>
        <v>7138.5</v>
      </c>
      <c r="R14" s="7">
        <v>3593.6</v>
      </c>
      <c r="S14" s="7">
        <v>601</v>
      </c>
      <c r="T14" s="7">
        <v>6872</v>
      </c>
      <c r="U14" s="4">
        <f t="shared" si="4"/>
        <v>11066.6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28868.5</v>
      </c>
      <c r="D15" s="4">
        <f t="shared" si="0"/>
        <v>32145.5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1463.9</v>
      </c>
      <c r="K15" s="5">
        <f>K17+K18+K19+K20+K21</f>
        <v>1365</v>
      </c>
      <c r="L15" s="4">
        <f t="shared" si="2"/>
        <v>4331.9</v>
      </c>
      <c r="M15" s="5">
        <f>M17+M18+M19+M20+M21</f>
        <v>1693</v>
      </c>
      <c r="N15" s="5">
        <f>N17+N18+N19+N20+N21</f>
        <v>2874.4</v>
      </c>
      <c r="O15" s="5">
        <f>O17+O18+O19+O20+O21</f>
        <v>1510.9</v>
      </c>
      <c r="P15" s="12"/>
      <c r="Q15" s="4">
        <f t="shared" si="3"/>
        <v>6078.299999999999</v>
      </c>
      <c r="R15" s="5">
        <f>R17+R18+R19+R20+R21</f>
        <v>3991.1</v>
      </c>
      <c r="S15" s="5">
        <f>S17+S18+S19+S20+S21</f>
        <v>1486</v>
      </c>
      <c r="T15" s="5">
        <f>T17+T18+T19+T20+T21</f>
        <v>10902.9</v>
      </c>
      <c r="U15" s="4">
        <f t="shared" si="4"/>
        <v>16380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2736.9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2736.9</v>
      </c>
      <c r="U17" s="4">
        <f t="shared" si="4"/>
        <v>2736.9</v>
      </c>
      <c r="V17" s="1"/>
    </row>
    <row r="18" spans="1:22" ht="12.75">
      <c r="A18" s="26" t="s">
        <v>75</v>
      </c>
      <c r="B18" s="6" t="s">
        <v>51</v>
      </c>
      <c r="C18" s="7">
        <v>819.6</v>
      </c>
      <c r="D18" s="4">
        <f t="shared" si="0"/>
        <v>819.6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62.2</v>
      </c>
      <c r="K18" s="7">
        <v>62.2</v>
      </c>
      <c r="L18" s="4">
        <f t="shared" si="2"/>
        <v>198.3</v>
      </c>
      <c r="M18" s="7">
        <v>73.9</v>
      </c>
      <c r="N18" s="7">
        <v>62.3</v>
      </c>
      <c r="O18" s="7">
        <v>62.2</v>
      </c>
      <c r="P18" s="7"/>
      <c r="Q18" s="4">
        <f t="shared" si="3"/>
        <v>198.39999999999998</v>
      </c>
      <c r="R18" s="7">
        <v>68.5</v>
      </c>
      <c r="S18" s="7">
        <v>137</v>
      </c>
      <c r="T18" s="7">
        <v>93</v>
      </c>
      <c r="U18" s="4">
        <f t="shared" si="4"/>
        <v>298.5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28048.9</v>
      </c>
      <c r="D21" s="4">
        <f t="shared" si="0"/>
        <v>28589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1401.7</v>
      </c>
      <c r="K21" s="7">
        <v>1302.8</v>
      </c>
      <c r="L21" s="4">
        <f t="shared" si="2"/>
        <v>4133.6</v>
      </c>
      <c r="M21" s="7">
        <v>1619.1</v>
      </c>
      <c r="N21" s="7">
        <v>2812.1</v>
      </c>
      <c r="O21" s="7">
        <v>1448.7</v>
      </c>
      <c r="P21" s="7"/>
      <c r="Q21" s="4">
        <f t="shared" si="3"/>
        <v>5879.9</v>
      </c>
      <c r="R21" s="7">
        <v>3922.6</v>
      </c>
      <c r="S21" s="7">
        <v>1349</v>
      </c>
      <c r="T21" s="7">
        <v>8073</v>
      </c>
      <c r="U21" s="4">
        <f t="shared" si="4"/>
        <v>13344.6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-326.80000000000064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320.5999999999999</v>
      </c>
      <c r="K22" s="5">
        <f>K11-K15</f>
        <v>-472.5</v>
      </c>
      <c r="L22" s="4">
        <f t="shared" si="2"/>
        <v>-51.30000000000018</v>
      </c>
      <c r="M22" s="5">
        <f>M11-M15</f>
        <v>-347.0999999999999</v>
      </c>
      <c r="N22" s="5">
        <f>N11-N15</f>
        <v>3171.1999999999994</v>
      </c>
      <c r="O22" s="5">
        <f>O11-O15</f>
        <v>-1110.5</v>
      </c>
      <c r="P22" s="5"/>
      <c r="Q22" s="4">
        <f t="shared" si="3"/>
        <v>1713.5999999999995</v>
      </c>
      <c r="R22" s="5">
        <f>R11-R15</f>
        <v>127.79999999999973</v>
      </c>
      <c r="S22" s="5">
        <f>S11-S15</f>
        <v>-296.5</v>
      </c>
      <c r="T22" s="5">
        <f>T11-T15</f>
        <v>-2935.8999999999996</v>
      </c>
      <c r="U22" s="4">
        <f t="shared" si="4"/>
        <v>-3104.6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326.8000000000011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-320.5999999999999</v>
      </c>
      <c r="K23" s="5">
        <f>K24-K29+K36</f>
        <v>472.5</v>
      </c>
      <c r="L23" s="4">
        <f t="shared" si="2"/>
        <v>51.30000000000018</v>
      </c>
      <c r="M23" s="5">
        <f>M24-M29+M36</f>
        <v>347.0999999999999</v>
      </c>
      <c r="N23" s="5">
        <f>N24-N29+N36</f>
        <v>-3171.199999999999</v>
      </c>
      <c r="O23" s="5">
        <f>O24-O29+O36</f>
        <v>1110.5</v>
      </c>
      <c r="P23" s="5"/>
      <c r="Q23" s="4">
        <f t="shared" si="3"/>
        <v>-1713.599999999999</v>
      </c>
      <c r="R23" s="5">
        <f>R24-R29+R36</f>
        <v>-127.79999999999973</v>
      </c>
      <c r="S23" s="5">
        <f>S24-S29+S36</f>
        <v>296.5</v>
      </c>
      <c r="T23" s="5">
        <f>T24-T29+T36</f>
        <v>2935.8999999999996</v>
      </c>
      <c r="U23" s="4">
        <f t="shared" si="4"/>
        <v>3104.6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-326.80000000000064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320.5999999999999</v>
      </c>
      <c r="K33" s="5">
        <f>K22+K24-K29</f>
        <v>-472.5</v>
      </c>
      <c r="L33" s="4">
        <f t="shared" si="2"/>
        <v>-51.30000000000018</v>
      </c>
      <c r="M33" s="5">
        <f>M22+M24-M29</f>
        <v>-347.0999999999999</v>
      </c>
      <c r="N33" s="5">
        <f>N22+N24-N29</f>
        <v>3171.1999999999994</v>
      </c>
      <c r="O33" s="5">
        <f>O22+O24-O29</f>
        <v>-1110.5</v>
      </c>
      <c r="P33" s="5"/>
      <c r="Q33" s="4">
        <f t="shared" si="3"/>
        <v>1713.5999999999995</v>
      </c>
      <c r="R33" s="5">
        <f>R22+R24-R29</f>
        <v>127.79999999999973</v>
      </c>
      <c r="S33" s="5">
        <f>S22+S24-S29</f>
        <v>-296.5</v>
      </c>
      <c r="T33" s="5">
        <f>T22+T24-T29</f>
        <v>-2935.8999999999996</v>
      </c>
      <c r="U33" s="4">
        <f t="shared" si="4"/>
        <v>-3104.6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1954.3999999999999</v>
      </c>
      <c r="L34" s="4">
        <f>I34</f>
        <v>1533.2</v>
      </c>
      <c r="M34" s="7">
        <f>K35</f>
        <v>1481.8999999999999</v>
      </c>
      <c r="N34" s="7">
        <f>M35</f>
        <v>1134.8</v>
      </c>
      <c r="O34" s="7">
        <f>N35</f>
        <v>4305.999999999999</v>
      </c>
      <c r="P34" s="11"/>
      <c r="Q34" s="4">
        <f>M34</f>
        <v>1481.8999999999999</v>
      </c>
      <c r="R34" s="7">
        <f>O35</f>
        <v>3195.499999999999</v>
      </c>
      <c r="S34" s="7">
        <f>R35</f>
        <v>3323.299999999999</v>
      </c>
      <c r="T34" s="7">
        <f>S35</f>
        <v>3026.799999999999</v>
      </c>
      <c r="U34" s="4">
        <f>R34</f>
        <v>3195.499999999999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90.89999999999918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1954.3999999999999</v>
      </c>
      <c r="K35" s="7">
        <f>K34+K33</f>
        <v>1481.8999999999999</v>
      </c>
      <c r="L35" s="4">
        <f>K35</f>
        <v>1481.8999999999999</v>
      </c>
      <c r="M35" s="7">
        <f>M34+M33</f>
        <v>1134.8</v>
      </c>
      <c r="N35" s="7">
        <f>N34+N33</f>
        <v>4305.999999999999</v>
      </c>
      <c r="O35" s="7">
        <f>O34+O33</f>
        <v>3195.499999999999</v>
      </c>
      <c r="P35" s="11"/>
      <c r="Q35" s="4">
        <f>O35</f>
        <v>3195.499999999999</v>
      </c>
      <c r="R35" s="7">
        <f>R34+R33</f>
        <v>3323.299999999999</v>
      </c>
      <c r="S35" s="7">
        <f>S34+S33</f>
        <v>3026.799999999999</v>
      </c>
      <c r="T35" s="7">
        <f>T34+T33</f>
        <v>90.89999999999918</v>
      </c>
      <c r="U35" s="4">
        <f>T35</f>
        <v>90.89999999999918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326.8000000000011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-320.5999999999999</v>
      </c>
      <c r="K36" s="7">
        <f>K34-K35</f>
        <v>472.5</v>
      </c>
      <c r="L36" s="4">
        <f t="shared" si="2"/>
        <v>51.30000000000018</v>
      </c>
      <c r="M36" s="7">
        <f>M34-M35</f>
        <v>347.0999999999999</v>
      </c>
      <c r="N36" s="7">
        <f>N34-N35</f>
        <v>-3171.199999999999</v>
      </c>
      <c r="O36" s="7">
        <f>O34-O35</f>
        <v>1110.5</v>
      </c>
      <c r="P36" s="7"/>
      <c r="Q36" s="4">
        <f t="shared" si="3"/>
        <v>-1713.599999999999</v>
      </c>
      <c r="R36" s="7">
        <f>R34-R35</f>
        <v>-127.79999999999973</v>
      </c>
      <c r="S36" s="7">
        <f>S34-S35</f>
        <v>296.5</v>
      </c>
      <c r="T36" s="7">
        <f>T34-T35</f>
        <v>2935.8999999999996</v>
      </c>
      <c r="U36" s="4">
        <f t="shared" si="4"/>
        <v>3104.6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2023-11-27T06:50:14Z</cp:lastPrinted>
  <dcterms:created xsi:type="dcterms:W3CDTF">2011-02-18T08:58:48Z</dcterms:created>
  <dcterms:modified xsi:type="dcterms:W3CDTF">2023-12-15T12:44:25Z</dcterms:modified>
  <cp:category/>
  <cp:version/>
  <cp:contentType/>
  <cp:contentStatus/>
</cp:coreProperties>
</file>