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<sst xmlns="http://schemas.openxmlformats.org/spreadsheetml/2006/main" count="129" uniqueCount="99">
  <si>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</si>
  <si>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</si>
  <si>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</si>
  <si>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</si>
  <si>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</si>
  <si>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</si>
  <si>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</si>
  <si>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</si>
  <si>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</si>
  <si>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</si>
  <si>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</si>
  <si>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</si>
  <si>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</si>
  <si>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</si>
  <si>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</si>
  <si>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</si>
  <si>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</si>
  <si>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</si>
  <si>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</si>
  <si>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</si>
  <si>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</si>
  <si>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</si>
  <si>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</si>
  <si>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</si>
  <si>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</si>
  <si>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</si>
  <si>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</si>
  <si>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</si>
  <si>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</si>
  <si>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</si>
  <si>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</si>
  <si>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</si>
  <si>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</si>
  <si>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</si>
  <si>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</si>
  <si>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</si>
  <si>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</si>
  <si>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</si>
  <si>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</si>
  <si>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</si>
  <si>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</si>
  <si>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</si>
  <si>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</si>
  <si>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</si>
  <si>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</si>
  <si>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</si>
  <si>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</si>
  <si>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</si>
  <si>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</si>
  <si>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</si>
  <si>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</si>
  <si>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</si>
  <si>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</si>
  <si>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</si>
  <si>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</si>
  <si>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</si>
  <si>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</si>
  <si>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</si>
  <si>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</si>
  <si>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</si>
  <si>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</si>
  <si>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</si>
  <si>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</si>
  <si>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</si>
  <si>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</si>
  <si>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</si>
  <si>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</si>
  <si>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</si>
  <si>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</si>
  <si>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</si>
  <si>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</si>
  <si>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</si>
  <si>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</si>
  <si>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</si>
  <si>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</si>
  <si>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</si>
  <si>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</si>
  <si>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</si>
  <si>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</si>
  <si>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</si>
  <si>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</si>
  <si>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</si>
  <si>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</si>
  <si>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</si>
  <si>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</si>
  <si>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</si>
  <si>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</si>
  <si>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</si>
  <si>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</si>
  <si>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</si>
  <si>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</si>
  <si>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</si>
  <si>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</si>
  <si>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начальник финансового управления</t>
  </si>
  <si>
    <t>Л.В. Ахмерова</t>
  </si>
  <si>
    <t>А.А. Хромова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</si>
  <si>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</si>
  <si>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Кассовый план исполнения бюджета муниципального образования п.Мезиновский (сельское поселение) Гусь-Хрустального района на 2024 год</t>
  </si>
  <si>
    <t>(по состоянию на "01" января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</si>
</sst>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120" zoomScaleNormal="120" zoomScalePageLayoutView="0" workbookViewId="0" topLeftCell="A1">
      <selection activeCell="E35" sqref="E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20393</v>
      </c>
      <c r="D11" s="4">
        <f>H11+L11+Q11+U11</f>
        <v>20393</v>
      </c>
      <c r="E11" s="4">
        <f>E13+E14</f>
        <v>1220.8</v>
      </c>
      <c r="F11" s="4">
        <f>F13+F14</f>
        <v>2139.4</v>
      </c>
      <c r="G11" s="4">
        <f>G13+G14</f>
        <v>1313.6</v>
      </c>
      <c r="H11" s="4">
        <f>E11+F11+G11</f>
        <v>4673.799999999999</v>
      </c>
      <c r="I11" s="4">
        <f>I13+I14</f>
        <v>1243.8000000000002</v>
      </c>
      <c r="J11" s="4">
        <f>J13+J14</f>
        <v>1365.7</v>
      </c>
      <c r="K11" s="4">
        <f>K13+K14</f>
        <v>1323.9</v>
      </c>
      <c r="L11" s="4">
        <f>I11+J11+K11</f>
        <v>3933.4</v>
      </c>
      <c r="M11" s="4">
        <f>M13+M14</f>
        <v>4341.7</v>
      </c>
      <c r="N11" s="4">
        <f>N13+N14</f>
        <v>1299.4</v>
      </c>
      <c r="O11" s="4">
        <f>O13+O14</f>
        <v>1374.4</v>
      </c>
      <c r="P11" s="4">
        <f>P13+P14</f>
        <v>0</v>
      </c>
      <c r="Q11" s="4">
        <f>M11+N11+O11</f>
        <v>7015.5</v>
      </c>
      <c r="R11" s="4">
        <f>R13+R14</f>
        <v>1654.6000000000001</v>
      </c>
      <c r="S11" s="4">
        <f>S13+S14</f>
        <v>1637.6000000000001</v>
      </c>
      <c r="T11" s="4">
        <f>T13+T14</f>
        <v>1478.1</v>
      </c>
      <c r="U11" s="4">
        <f>R11+S11+T11</f>
        <v>4770.3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3465.5</v>
      </c>
      <c r="D13" s="4">
        <f aca="true" t="shared" si="0" ref="D13:D37">H13+L13+Q13+U13</f>
        <v>3465.5</v>
      </c>
      <c r="E13" s="7">
        <v>51.8</v>
      </c>
      <c r="F13" s="7">
        <v>192.8</v>
      </c>
      <c r="G13" s="7">
        <v>117.5</v>
      </c>
      <c r="H13" s="4">
        <f aca="true" t="shared" si="1" ref="H13:H37">E13+F13+G13</f>
        <v>362.1</v>
      </c>
      <c r="I13" s="7">
        <v>74.9</v>
      </c>
      <c r="J13" s="7">
        <v>214.9</v>
      </c>
      <c r="K13" s="7">
        <v>127.9</v>
      </c>
      <c r="L13" s="4">
        <f aca="true" t="shared" si="2" ref="L13:L37">I13+J13+K13</f>
        <v>417.70000000000005</v>
      </c>
      <c r="M13" s="7">
        <v>308.7</v>
      </c>
      <c r="N13" s="13">
        <v>148.7</v>
      </c>
      <c r="O13" s="13">
        <v>178.2</v>
      </c>
      <c r="P13" s="11"/>
      <c r="Q13" s="4">
        <f aca="true" t="shared" si="3" ref="Q13:Q37">M13+N13+O13</f>
        <v>635.5999999999999</v>
      </c>
      <c r="R13" s="7">
        <v>485.7</v>
      </c>
      <c r="S13" s="7">
        <v>486.7</v>
      </c>
      <c r="T13" s="7">
        <v>1077.7</v>
      </c>
      <c r="U13" s="4">
        <f aca="true" t="shared" si="4" ref="U13:U37">R13+S13+T13</f>
        <v>2050.1</v>
      </c>
      <c r="V13" s="1"/>
    </row>
    <row r="14" spans="1:22" ht="12.75">
      <c r="A14" s="20" t="s">
        <v>74</v>
      </c>
      <c r="B14" s="6" t="s">
        <v>45</v>
      </c>
      <c r="C14" s="7">
        <v>16927.5</v>
      </c>
      <c r="D14" s="4">
        <f t="shared" si="0"/>
        <v>16927.5</v>
      </c>
      <c r="E14" s="15">
        <v>1169</v>
      </c>
      <c r="F14" s="15">
        <v>1946.6</v>
      </c>
      <c r="G14" s="15">
        <v>1196.1</v>
      </c>
      <c r="H14" s="4">
        <f t="shared" si="1"/>
        <v>4311.7</v>
      </c>
      <c r="I14" s="7">
        <v>1168.9</v>
      </c>
      <c r="J14" s="7">
        <v>1150.8</v>
      </c>
      <c r="K14" s="7">
        <v>1196</v>
      </c>
      <c r="L14" s="4">
        <f t="shared" si="2"/>
        <v>3515.7</v>
      </c>
      <c r="M14" s="7">
        <v>4033</v>
      </c>
      <c r="N14" s="7">
        <v>1150.7</v>
      </c>
      <c r="O14" s="7">
        <v>1196.2</v>
      </c>
      <c r="P14" s="11"/>
      <c r="Q14" s="4">
        <f t="shared" si="3"/>
        <v>6379.9</v>
      </c>
      <c r="R14" s="7">
        <v>1168.9</v>
      </c>
      <c r="S14" s="7">
        <v>1150.9</v>
      </c>
      <c r="T14" s="7">
        <v>400.4</v>
      </c>
      <c r="U14" s="4">
        <f t="shared" si="4"/>
        <v>2720.2000000000003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20393</v>
      </c>
      <c r="D15" s="4">
        <f t="shared" si="0"/>
        <v>20393</v>
      </c>
      <c r="E15" s="5">
        <f>E17+E18+E19+E20+E21</f>
        <v>1307.5</v>
      </c>
      <c r="F15" s="5">
        <f>F17+F18+F19+F20+F21</f>
        <v>1670.9</v>
      </c>
      <c r="G15" s="5">
        <f>G17+G18+G19+G20+G21</f>
        <v>1671</v>
      </c>
      <c r="H15" s="4">
        <f t="shared" si="1"/>
        <v>4649.4</v>
      </c>
      <c r="I15" s="5">
        <f>I17+I18+I19+I20+I21</f>
        <v>1477.9</v>
      </c>
      <c r="J15" s="5">
        <f>J17+J18+J19+J20+J21</f>
        <v>1471</v>
      </c>
      <c r="K15" s="5">
        <f>K17+K18+K19+K20+K21</f>
        <v>1270.9</v>
      </c>
      <c r="L15" s="4">
        <f t="shared" si="2"/>
        <v>4219.8</v>
      </c>
      <c r="M15" s="5">
        <f>M17+M18+M19+M20+M21</f>
        <v>1673.9</v>
      </c>
      <c r="N15" s="5">
        <f>N17+N18+N19+N20+N21</f>
        <v>1670.9</v>
      </c>
      <c r="O15" s="5">
        <f>O17+O18+O19+O20+O21</f>
        <v>1671</v>
      </c>
      <c r="P15" s="12"/>
      <c r="Q15" s="4">
        <f t="shared" si="3"/>
        <v>5015.8</v>
      </c>
      <c r="R15" s="5">
        <f>R17+R18+R19+R20+R21</f>
        <v>1673.9</v>
      </c>
      <c r="S15" s="5">
        <f>S17+S18+S19+S20+S21</f>
        <v>1670.9</v>
      </c>
      <c r="T15" s="5">
        <f>T17+T18+T19+T20+T21</f>
        <v>3163.2000000000003</v>
      </c>
      <c r="U15" s="4">
        <f t="shared" si="4"/>
        <v>6508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/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878.1</v>
      </c>
      <c r="D18" s="4">
        <f t="shared" si="0"/>
        <v>878.1</v>
      </c>
      <c r="E18" s="7">
        <v>73.2</v>
      </c>
      <c r="F18" s="7">
        <v>73.2</v>
      </c>
      <c r="G18" s="7">
        <v>73.2</v>
      </c>
      <c r="H18" s="4">
        <f t="shared" si="1"/>
        <v>219.60000000000002</v>
      </c>
      <c r="I18" s="7">
        <v>73.2</v>
      </c>
      <c r="J18" s="7">
        <v>73.2</v>
      </c>
      <c r="K18" s="7">
        <v>73.2</v>
      </c>
      <c r="L18" s="4">
        <f t="shared" si="2"/>
        <v>219.60000000000002</v>
      </c>
      <c r="M18" s="7">
        <v>73.1</v>
      </c>
      <c r="N18" s="7">
        <v>73.1</v>
      </c>
      <c r="O18" s="7">
        <v>73.2</v>
      </c>
      <c r="P18" s="7"/>
      <c r="Q18" s="4">
        <f t="shared" si="3"/>
        <v>219.39999999999998</v>
      </c>
      <c r="R18" s="7">
        <v>73.2</v>
      </c>
      <c r="S18" s="7">
        <v>73.2</v>
      </c>
      <c r="T18" s="7">
        <v>73.1</v>
      </c>
      <c r="U18" s="4">
        <f t="shared" si="4"/>
        <v>219.5</v>
      </c>
      <c r="V18" s="1"/>
    </row>
    <row r="19" spans="1:22" ht="24">
      <c r="A19" s="26" t="s">
        <v>86</v>
      </c>
      <c r="B19" s="6" t="s">
        <v>52</v>
      </c>
      <c r="C19" s="7">
        <v>6079.3</v>
      </c>
      <c r="D19" s="4">
        <f t="shared" si="0"/>
        <v>6079.300000000001</v>
      </c>
      <c r="E19" s="7">
        <v>506.6</v>
      </c>
      <c r="F19" s="7">
        <v>506.6</v>
      </c>
      <c r="G19" s="7">
        <v>506.6</v>
      </c>
      <c r="H19" s="4">
        <f>E19+F19+G19</f>
        <v>1519.8000000000002</v>
      </c>
      <c r="I19" s="7">
        <v>506.6</v>
      </c>
      <c r="J19" s="7">
        <v>306.6</v>
      </c>
      <c r="K19" s="7">
        <v>306.6</v>
      </c>
      <c r="L19" s="4">
        <f t="shared" si="2"/>
        <v>1119.8000000000002</v>
      </c>
      <c r="M19" s="7">
        <v>506.6</v>
      </c>
      <c r="N19" s="7">
        <v>506.6</v>
      </c>
      <c r="O19" s="7">
        <v>506.6</v>
      </c>
      <c r="P19" s="7"/>
      <c r="Q19" s="4">
        <f t="shared" si="3"/>
        <v>1519.8000000000002</v>
      </c>
      <c r="R19" s="7">
        <v>506.6</v>
      </c>
      <c r="S19" s="7">
        <v>506.6</v>
      </c>
      <c r="T19" s="7">
        <v>906.7</v>
      </c>
      <c r="U19" s="4">
        <f t="shared" si="4"/>
        <v>1919.9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7"/>
      <c r="O20" s="7"/>
      <c r="P20" s="7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13435.6</v>
      </c>
      <c r="D21" s="4">
        <f t="shared" si="0"/>
        <v>13435.6</v>
      </c>
      <c r="E21" s="7">
        <v>727.7</v>
      </c>
      <c r="F21" s="7">
        <v>1091.1</v>
      </c>
      <c r="G21" s="7">
        <v>1091.2</v>
      </c>
      <c r="H21" s="4">
        <f t="shared" si="1"/>
        <v>2910</v>
      </c>
      <c r="I21" s="7">
        <v>898.1</v>
      </c>
      <c r="J21" s="7">
        <v>1091.2</v>
      </c>
      <c r="K21" s="7">
        <v>891.1</v>
      </c>
      <c r="L21" s="4">
        <f t="shared" si="2"/>
        <v>2880.4</v>
      </c>
      <c r="M21" s="7">
        <v>1094.2</v>
      </c>
      <c r="N21" s="7">
        <v>1091.2</v>
      </c>
      <c r="O21" s="7">
        <v>1091.2</v>
      </c>
      <c r="P21" s="7"/>
      <c r="Q21" s="4">
        <f t="shared" si="3"/>
        <v>3276.6000000000004</v>
      </c>
      <c r="R21" s="7">
        <v>1094.1</v>
      </c>
      <c r="S21" s="7">
        <v>1091.1</v>
      </c>
      <c r="T21" s="7">
        <v>2183.4</v>
      </c>
      <c r="U21" s="4">
        <f t="shared" si="4"/>
        <v>4368.6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0</v>
      </c>
      <c r="E22" s="5">
        <f>E11-E15</f>
        <v>-86.70000000000005</v>
      </c>
      <c r="F22" s="5">
        <f>F11-F15</f>
        <v>468.5</v>
      </c>
      <c r="G22" s="5">
        <f>G11-G15</f>
        <v>-357.4000000000001</v>
      </c>
      <c r="H22" s="4">
        <f t="shared" si="1"/>
        <v>24.399999999999864</v>
      </c>
      <c r="I22" s="5">
        <f>I11-I15</f>
        <v>-234.0999999999999</v>
      </c>
      <c r="J22" s="5">
        <f>J11-J15</f>
        <v>-105.29999999999995</v>
      </c>
      <c r="K22" s="5">
        <f>K11-K15</f>
        <v>53</v>
      </c>
      <c r="L22" s="4">
        <f t="shared" si="2"/>
        <v>-286.39999999999986</v>
      </c>
      <c r="M22" s="5">
        <f>M11-M15</f>
        <v>2667.7999999999997</v>
      </c>
      <c r="N22" s="5">
        <f>N11-N15</f>
        <v>-371.5</v>
      </c>
      <c r="O22" s="5">
        <f>O11-O15</f>
        <v>-296.5999999999999</v>
      </c>
      <c r="P22" s="5"/>
      <c r="Q22" s="4">
        <f t="shared" si="3"/>
        <v>1999.6999999999998</v>
      </c>
      <c r="R22" s="5">
        <f>R11-R15</f>
        <v>-19.299999999999955</v>
      </c>
      <c r="S22" s="5">
        <f>S11-S15</f>
        <v>-33.299999999999955</v>
      </c>
      <c r="T22" s="5">
        <f>T11-T15</f>
        <v>-1685.1000000000004</v>
      </c>
      <c r="U22" s="4">
        <f t="shared" si="4"/>
        <v>-1737.7000000000003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0</v>
      </c>
      <c r="E23" s="5">
        <f>E24-E29+E36</f>
        <v>86.70000000000005</v>
      </c>
      <c r="F23" s="5">
        <f>F24-F29+F36</f>
        <v>-468.5</v>
      </c>
      <c r="G23" s="5">
        <f>G24-G29+G36</f>
        <v>357.4000000000001</v>
      </c>
      <c r="H23" s="4">
        <f t="shared" si="1"/>
        <v>-24.399999999999864</v>
      </c>
      <c r="I23" s="5">
        <f>I24-I29+I36</f>
        <v>234.0999999999999</v>
      </c>
      <c r="J23" s="5">
        <f>J24-J29+J36</f>
        <v>105.29999999999995</v>
      </c>
      <c r="K23" s="5">
        <f>K24-K29+K36</f>
        <v>-53</v>
      </c>
      <c r="L23" s="4">
        <f t="shared" si="2"/>
        <v>286.39999999999986</v>
      </c>
      <c r="M23" s="5">
        <f>M24-M29+M36</f>
        <v>-2667.7999999999997</v>
      </c>
      <c r="N23" s="5">
        <f>N24-N29+N36</f>
        <v>371.5</v>
      </c>
      <c r="O23" s="5">
        <f>O24-O29+O36</f>
        <v>296.5999999999999</v>
      </c>
      <c r="P23" s="5"/>
      <c r="Q23" s="4">
        <f t="shared" si="3"/>
        <v>-1999.6999999999998</v>
      </c>
      <c r="R23" s="5">
        <f>R24-R29+R36</f>
        <v>19.299999999999727</v>
      </c>
      <c r="S23" s="5">
        <f>S24-S29+S36</f>
        <v>33.30000000000018</v>
      </c>
      <c r="T23" s="5">
        <f>T24-T29+T36</f>
        <v>1685.1000000000004</v>
      </c>
      <c r="U23" s="4">
        <f t="shared" si="4"/>
        <v>1737.7000000000003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f>C31</f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f>G31</f>
        <v>0</v>
      </c>
      <c r="H29" s="4">
        <f t="shared" si="1"/>
        <v>0</v>
      </c>
      <c r="I29" s="5">
        <f>I31</f>
        <v>0</v>
      </c>
      <c r="J29" s="5">
        <f>J31</f>
        <v>0</v>
      </c>
      <c r="K29" s="5">
        <f>K31</f>
        <v>0</v>
      </c>
      <c r="L29" s="4">
        <f t="shared" si="2"/>
        <v>0</v>
      </c>
      <c r="M29" s="5">
        <f>M31</f>
        <v>0</v>
      </c>
      <c r="N29" s="5">
        <f>N31</f>
        <v>0</v>
      </c>
      <c r="O29" s="5">
        <f>O31</f>
        <v>0</v>
      </c>
      <c r="P29" s="5"/>
      <c r="Q29" s="4">
        <f t="shared" si="3"/>
        <v>0</v>
      </c>
      <c r="R29" s="5">
        <f>R31</f>
        <v>0</v>
      </c>
      <c r="S29" s="5">
        <f>S31</f>
        <v>0</v>
      </c>
      <c r="T29" s="5">
        <f>T31</f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/>
      <c r="D31" s="4">
        <f>H31+L31+Q31+U31</f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0</v>
      </c>
      <c r="E33" s="5">
        <f>E22+E24-E29</f>
        <v>-86.70000000000005</v>
      </c>
      <c r="F33" s="5">
        <f>F22+F24-F29</f>
        <v>468.5</v>
      </c>
      <c r="G33" s="5">
        <f>G22+G24-G29</f>
        <v>-357.4000000000001</v>
      </c>
      <c r="H33" s="4">
        <f>E33+F33+G33</f>
        <v>24.399999999999864</v>
      </c>
      <c r="I33" s="5">
        <f>I22+I24-I29</f>
        <v>-234.0999999999999</v>
      </c>
      <c r="J33" s="5">
        <f>J22+J24-J29</f>
        <v>-105.29999999999995</v>
      </c>
      <c r="K33" s="5">
        <f>K22+K24-K29</f>
        <v>53</v>
      </c>
      <c r="L33" s="4">
        <f t="shared" si="2"/>
        <v>-286.39999999999986</v>
      </c>
      <c r="M33" s="5">
        <f>M22+M24-M29</f>
        <v>2667.7999999999997</v>
      </c>
      <c r="N33" s="5">
        <f>N22+N24-N29</f>
        <v>-371.5</v>
      </c>
      <c r="O33" s="5">
        <f>O22+O24-O29</f>
        <v>-296.5999999999999</v>
      </c>
      <c r="P33" s="5"/>
      <c r="Q33" s="4">
        <f t="shared" si="3"/>
        <v>1999.6999999999998</v>
      </c>
      <c r="R33" s="5">
        <f>R22+R24-R29</f>
        <v>-19.299999999999955</v>
      </c>
      <c r="S33" s="5">
        <f>S22+S24-S29</f>
        <v>-33.299999999999955</v>
      </c>
      <c r="T33" s="5">
        <f>T22+T24-T29</f>
        <v>-1685.1000000000004</v>
      </c>
      <c r="U33" s="4">
        <f t="shared" si="4"/>
        <v>-1737.7000000000003</v>
      </c>
      <c r="V33" s="1"/>
    </row>
    <row r="34" spans="1:22" ht="36">
      <c r="A34" s="30" t="s">
        <v>89</v>
      </c>
      <c r="B34" s="14" t="s">
        <v>68</v>
      </c>
      <c r="C34" s="4"/>
      <c r="D34" s="4">
        <v>436.9</v>
      </c>
      <c r="E34" s="7">
        <v>436.9</v>
      </c>
      <c r="F34" s="7">
        <f>E35</f>
        <v>350.19999999999993</v>
      </c>
      <c r="G34" s="7">
        <f>F35</f>
        <v>818.6999999999999</v>
      </c>
      <c r="H34" s="4">
        <f>E34</f>
        <v>436.9</v>
      </c>
      <c r="I34" s="7">
        <f>G35</f>
        <v>461.29999999999984</v>
      </c>
      <c r="J34" s="7">
        <f>I35</f>
        <v>227.19999999999993</v>
      </c>
      <c r="K34" s="7">
        <f>J35</f>
        <v>121.89999999999998</v>
      </c>
      <c r="L34" s="4">
        <f>I34</f>
        <v>461.29999999999984</v>
      </c>
      <c r="M34" s="7">
        <f>K35</f>
        <v>174.89999999999998</v>
      </c>
      <c r="N34" s="7">
        <f>M35</f>
        <v>2842.7</v>
      </c>
      <c r="O34" s="7">
        <f>N35</f>
        <v>2471.2</v>
      </c>
      <c r="P34" s="11"/>
      <c r="Q34" s="4">
        <f>M34</f>
        <v>174.89999999999998</v>
      </c>
      <c r="R34" s="7">
        <f>O35</f>
        <v>2174.6</v>
      </c>
      <c r="S34" s="7">
        <f>R35</f>
        <v>2155.3</v>
      </c>
      <c r="T34" s="7">
        <f>S35</f>
        <v>2122</v>
      </c>
      <c r="U34" s="4">
        <f>R34</f>
        <v>2174.6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436.89999999999964</v>
      </c>
      <c r="E35" s="7">
        <f>E34+E33</f>
        <v>350.19999999999993</v>
      </c>
      <c r="F35" s="7">
        <f>F34+F33</f>
        <v>818.6999999999999</v>
      </c>
      <c r="G35" s="7">
        <f>G34+G33</f>
        <v>461.29999999999984</v>
      </c>
      <c r="H35" s="4">
        <f>G35</f>
        <v>461.29999999999984</v>
      </c>
      <c r="I35" s="7">
        <f>I34+I33</f>
        <v>227.19999999999993</v>
      </c>
      <c r="J35" s="7">
        <f>J34+J33</f>
        <v>121.89999999999998</v>
      </c>
      <c r="K35" s="7">
        <f>K34+K33</f>
        <v>174.89999999999998</v>
      </c>
      <c r="L35" s="4">
        <f>K35</f>
        <v>174.89999999999998</v>
      </c>
      <c r="M35" s="7">
        <f>M34+M33</f>
        <v>2842.7</v>
      </c>
      <c r="N35" s="7">
        <f>N34+N33</f>
        <v>2471.2</v>
      </c>
      <c r="O35" s="7">
        <f>O34+O33</f>
        <v>2174.6</v>
      </c>
      <c r="P35" s="11"/>
      <c r="Q35" s="4">
        <f>O35</f>
        <v>2174.6</v>
      </c>
      <c r="R35" s="7">
        <f>R34+R33</f>
        <v>2155.3</v>
      </c>
      <c r="S35" s="7">
        <f>S34+S33</f>
        <v>2122</v>
      </c>
      <c r="T35" s="7">
        <f>T34+T33</f>
        <v>436.89999999999964</v>
      </c>
      <c r="U35" s="4">
        <f>T35</f>
        <v>436.89999999999964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>H36+L36+Q36+U36</f>
        <v>0</v>
      </c>
      <c r="E36" s="7">
        <f>E34-E35</f>
        <v>86.70000000000005</v>
      </c>
      <c r="F36" s="7">
        <f>F34-F35</f>
        <v>-468.5</v>
      </c>
      <c r="G36" s="7">
        <f>G34-G35</f>
        <v>357.4000000000001</v>
      </c>
      <c r="H36" s="4">
        <f>E36+F36+G36</f>
        <v>-24.399999999999864</v>
      </c>
      <c r="I36" s="7">
        <f>I34-I35</f>
        <v>234.0999999999999</v>
      </c>
      <c r="J36" s="7">
        <f>J34-J35</f>
        <v>105.29999999999995</v>
      </c>
      <c r="K36" s="7">
        <f>K34-K35</f>
        <v>-53</v>
      </c>
      <c r="L36" s="4">
        <f t="shared" si="2"/>
        <v>286.39999999999986</v>
      </c>
      <c r="M36" s="7">
        <f>M34-M35</f>
        <v>-2667.7999999999997</v>
      </c>
      <c r="N36" s="7">
        <f>N34-N35</f>
        <v>371.5</v>
      </c>
      <c r="O36" s="7">
        <f>O34-O35</f>
        <v>296.5999999999999</v>
      </c>
      <c r="P36" s="7"/>
      <c r="Q36" s="4">
        <f t="shared" si="3"/>
        <v>-1999.6999999999998</v>
      </c>
      <c r="R36" s="7">
        <f>R34-R35</f>
        <v>19.299999999999727</v>
      </c>
      <c r="S36" s="7">
        <f>S34-S35</f>
        <v>33.30000000000018</v>
      </c>
      <c r="T36" s="7">
        <f>T34-T35</f>
        <v>1685.1000000000004</v>
      </c>
      <c r="U36" s="4">
        <f t="shared" si="4"/>
        <v>1737.7000000000003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95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2023-02-09T14:13:14Z</cp:lastPrinted>
  <dcterms:created xsi:type="dcterms:W3CDTF">2011-02-18T08:58:48Z</dcterms:created>
  <dcterms:modified xsi:type="dcterms:W3CDTF">2024-02-19T07:29:01Z</dcterms:modified>
  <cp:category/>
  <cp:version/>
  <cp:contentType/>
  <cp:contentStatus/>
</cp:coreProperties>
</file>