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<sst xmlns="http://schemas.openxmlformats.org/spreadsheetml/2006/main" count="129" uniqueCount="99">
  <si>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</si>
  <si>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</si>
  <si>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</si>
  <si>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</si>
  <si>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</si>
  <si>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</si>
  <si>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</si>
  <si>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</si>
  <si>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</si>
  <si>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</si>
  <si>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</si>
  <si>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</si>
  <si>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</si>
  <si>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</si>
  <si>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</si>
  <si>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</si>
  <si>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</si>
  <si>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</si>
  <si>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</si>
  <si>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</si>
  <si>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</si>
  <si>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</si>
  <si>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</si>
  <si>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</si>
  <si>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</si>
  <si>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</si>
  <si>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</si>
  <si>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</si>
  <si>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</si>
  <si>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</si>
  <si>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</si>
  <si>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</si>
  <si>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</si>
  <si>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</si>
  <si>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</si>
  <si>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</si>
  <si>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</si>
  <si>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</si>
  <si>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</si>
  <si>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</si>
  <si>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</si>
  <si>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</si>
  <si>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</si>
  <si>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</si>
  <si>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</si>
  <si>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</si>
  <si>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</si>
  <si>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</si>
  <si>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</si>
  <si>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</si>
  <si>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</si>
  <si>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</si>
  <si>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</si>
  <si>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</si>
  <si>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</si>
  <si>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</si>
  <si>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</si>
  <si>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</si>
  <si>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</si>
  <si>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</si>
  <si>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</si>
  <si>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</si>
  <si>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</si>
  <si>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</si>
  <si>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</si>
  <si>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</si>
  <si>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</si>
  <si>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</si>
  <si>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</si>
  <si>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</si>
  <si>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</si>
  <si>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</si>
  <si>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</si>
  <si>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</si>
  <si>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</si>
  <si>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</si>
  <si>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</si>
  <si>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</si>
  <si>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</si>
  <si>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</si>
  <si>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</si>
  <si>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</si>
  <si>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</si>
  <si>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</si>
  <si>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</si>
  <si>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</si>
  <si>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</si>
  <si>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</si>
  <si>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</si>
  <si>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</si>
  <si>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</si>
  <si>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</si>
  <si>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</si>
  <si>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</si>
  <si>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</si>
  <si>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</si>
  <si>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</si>
  <si>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2024 год</t>
  </si>
  <si>
    <t>(по состоянию на "01" февраля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</si>
</sst>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1902869.9</v>
      </c>
      <c r="D10" s="4">
        <f>H10+L10+P10+T10</f>
        <v>1902875.7999999998</v>
      </c>
      <c r="E10" s="4">
        <f>E12+E13</f>
        <v>171753.1</v>
      </c>
      <c r="F10" s="4">
        <f>F12+F13</f>
        <v>69056</v>
      </c>
      <c r="G10" s="4">
        <f>G12+G13</f>
        <v>158863.1</v>
      </c>
      <c r="H10" s="4">
        <f>E10+F10+G10</f>
        <v>399672.2</v>
      </c>
      <c r="I10" s="4">
        <f aca="true" t="shared" si="0" ref="I10:O10">I12+I13</f>
        <v>186127.1</v>
      </c>
      <c r="J10" s="4">
        <f t="shared" si="0"/>
        <v>157708.7</v>
      </c>
      <c r="K10" s="4">
        <f t="shared" si="0"/>
        <v>197745.8</v>
      </c>
      <c r="L10" s="4">
        <f t="shared" si="0"/>
        <v>541581.6</v>
      </c>
      <c r="M10" s="4">
        <f t="shared" si="0"/>
        <v>178745.6</v>
      </c>
      <c r="N10" s="4">
        <f t="shared" si="0"/>
        <v>148346.4</v>
      </c>
      <c r="O10" s="4">
        <f t="shared" si="0"/>
        <v>142364.6</v>
      </c>
      <c r="P10" s="4">
        <f>M10+N10+O10</f>
        <v>469456.6</v>
      </c>
      <c r="Q10" s="4">
        <f>Q12+Q13</f>
        <v>174148.8</v>
      </c>
      <c r="R10" s="4">
        <f>R12+R13</f>
        <v>151290.3</v>
      </c>
      <c r="S10" s="4">
        <f>S12+S13</f>
        <v>166726.3</v>
      </c>
      <c r="T10" s="4">
        <f>Q10+R10+S10</f>
        <v>492165.39999999997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383170.7</v>
      </c>
      <c r="D12" s="5">
        <f>H12+L12+P12+T12</f>
        <v>383170.7</v>
      </c>
      <c r="E12" s="7">
        <v>21469</v>
      </c>
      <c r="F12" s="7">
        <v>23648.7</v>
      </c>
      <c r="G12" s="7">
        <v>29524.5</v>
      </c>
      <c r="H12" s="5">
        <f aca="true" t="shared" si="1" ref="H12:H20">E12+F12+G12</f>
        <v>74642.2</v>
      </c>
      <c r="I12" s="7">
        <v>23526</v>
      </c>
      <c r="J12" s="7">
        <v>33730</v>
      </c>
      <c r="K12" s="7">
        <v>31766.5</v>
      </c>
      <c r="L12" s="5">
        <f>I12+J12+K12</f>
        <v>89022.5</v>
      </c>
      <c r="M12" s="7">
        <v>38377.5</v>
      </c>
      <c r="N12" s="11">
        <v>28873</v>
      </c>
      <c r="O12" s="11">
        <v>28672.9</v>
      </c>
      <c r="P12" s="5">
        <f>M12+N12+O12</f>
        <v>95923.4</v>
      </c>
      <c r="Q12" s="7">
        <v>40015.9</v>
      </c>
      <c r="R12" s="7">
        <v>35023.7</v>
      </c>
      <c r="S12" s="7">
        <v>48543</v>
      </c>
      <c r="T12" s="5">
        <f aca="true" t="shared" si="2" ref="T12:T20">Q12+R12+S12</f>
        <v>123582.6</v>
      </c>
      <c r="U12" s="1"/>
    </row>
    <row r="13" spans="1:21" ht="12.75">
      <c r="A13" s="17" t="s">
        <v>74</v>
      </c>
      <c r="B13" s="6" t="s">
        <v>45</v>
      </c>
      <c r="C13" s="7">
        <v>1519699.2</v>
      </c>
      <c r="D13" s="5">
        <f>H13+L13+P13+T13</f>
        <v>1519705.1</v>
      </c>
      <c r="E13" s="13">
        <v>150284.1</v>
      </c>
      <c r="F13" s="13">
        <v>45407.3</v>
      </c>
      <c r="G13" s="13">
        <v>129338.6</v>
      </c>
      <c r="H13" s="5">
        <f t="shared" si="1"/>
        <v>325030</v>
      </c>
      <c r="I13" s="7">
        <v>162601.1</v>
      </c>
      <c r="J13" s="7">
        <v>123978.7</v>
      </c>
      <c r="K13" s="7">
        <v>165979.3</v>
      </c>
      <c r="L13" s="5">
        <f aca="true" t="shared" si="3" ref="L13:L18">I13+J13+K13</f>
        <v>452559.1</v>
      </c>
      <c r="M13" s="7">
        <v>140368.1</v>
      </c>
      <c r="N13" s="7">
        <v>119473.4</v>
      </c>
      <c r="O13" s="7">
        <v>113691.7</v>
      </c>
      <c r="P13" s="5">
        <f>M13+N13+O13</f>
        <v>373533.2</v>
      </c>
      <c r="Q13" s="7">
        <v>134132.9</v>
      </c>
      <c r="R13" s="7">
        <v>116266.6</v>
      </c>
      <c r="S13" s="7">
        <v>118183.3</v>
      </c>
      <c r="T13" s="5">
        <f t="shared" si="2"/>
        <v>368582.8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1970720.9000000001</v>
      </c>
      <c r="D14" s="5">
        <f>H14+L14+P14+T14</f>
        <v>1970721</v>
      </c>
      <c r="E14" s="5">
        <f>E16+E17+E18+E19+E20</f>
        <v>106214.40000000001</v>
      </c>
      <c r="F14" s="5">
        <f>F16+F17+F18+F19+F20</f>
        <v>120766.4</v>
      </c>
      <c r="G14" s="5">
        <f>G16+G17+G18+G19+G20</f>
        <v>161014.09999999998</v>
      </c>
      <c r="H14" s="5">
        <f t="shared" si="1"/>
        <v>387994.89999999997</v>
      </c>
      <c r="I14" s="5">
        <f>I16+I17+I18+I19+I20</f>
        <v>149620</v>
      </c>
      <c r="J14" s="5">
        <f>J16+J17+J18+J19+J20</f>
        <v>208098.5</v>
      </c>
      <c r="K14" s="5">
        <f>K16+K17+K18+K19+K20</f>
        <v>216285</v>
      </c>
      <c r="L14" s="5">
        <f t="shared" si="3"/>
        <v>574003.5</v>
      </c>
      <c r="M14" s="5">
        <f>M16+M17+M18+M19+M20</f>
        <v>142069.1</v>
      </c>
      <c r="N14" s="5">
        <f>N16+N17+N18+N19+N20</f>
        <v>141864.3</v>
      </c>
      <c r="O14" s="5">
        <f>O16+O17+O18+O19+O20</f>
        <v>128398.6</v>
      </c>
      <c r="P14" s="5">
        <f aca="true" t="shared" si="4" ref="P14:P20">M14+N14+O14</f>
        <v>412332</v>
      </c>
      <c r="Q14" s="5">
        <f>Q16+Q17+Q18+Q19+Q20</f>
        <v>196945.80000000002</v>
      </c>
      <c r="R14" s="5">
        <f>R16+R17+R18+R19+R20</f>
        <v>155590.3</v>
      </c>
      <c r="S14" s="5">
        <f>S16+S17+S18+S19+S20</f>
        <v>243854.5</v>
      </c>
      <c r="T14" s="5">
        <f t="shared" si="2"/>
        <v>596390.6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281315.7</v>
      </c>
      <c r="D16" s="5">
        <f aca="true" t="shared" si="5" ref="D16:D21">H16+L16+P16+T16</f>
        <v>281315.7</v>
      </c>
      <c r="E16" s="7">
        <v>0</v>
      </c>
      <c r="F16" s="7">
        <v>0</v>
      </c>
      <c r="G16" s="7">
        <v>19621.7</v>
      </c>
      <c r="H16" s="5">
        <f t="shared" si="1"/>
        <v>19621.7</v>
      </c>
      <c r="I16" s="7">
        <v>27783.5</v>
      </c>
      <c r="J16" s="7">
        <v>39176.2</v>
      </c>
      <c r="K16" s="7">
        <v>27783.5</v>
      </c>
      <c r="L16" s="5">
        <f t="shared" si="3"/>
        <v>94743.2</v>
      </c>
      <c r="M16" s="7">
        <v>27783.5</v>
      </c>
      <c r="N16" s="11">
        <v>27783.5</v>
      </c>
      <c r="O16" s="11">
        <v>27783.5</v>
      </c>
      <c r="P16" s="5">
        <f t="shared" si="4"/>
        <v>83350.5</v>
      </c>
      <c r="Q16" s="7">
        <v>27783.5</v>
      </c>
      <c r="R16" s="7">
        <v>27783.5</v>
      </c>
      <c r="S16" s="7">
        <v>28033.3</v>
      </c>
      <c r="T16" s="5">
        <f t="shared" si="2"/>
        <v>83600.3</v>
      </c>
      <c r="U16" s="46"/>
    </row>
    <row r="17" spans="1:21" ht="27" customHeight="1">
      <c r="A17" s="23" t="s">
        <v>75</v>
      </c>
      <c r="B17" s="6" t="s">
        <v>51</v>
      </c>
      <c r="C17" s="7">
        <v>172318.2</v>
      </c>
      <c r="D17" s="5">
        <f t="shared" si="5"/>
        <v>172318.3</v>
      </c>
      <c r="E17" s="7">
        <v>25759.5</v>
      </c>
      <c r="F17" s="7">
        <v>2364.9</v>
      </c>
      <c r="G17" s="7">
        <v>13251.4</v>
      </c>
      <c r="H17" s="5">
        <f t="shared" si="1"/>
        <v>41375.8</v>
      </c>
      <c r="I17" s="7">
        <v>14158.2</v>
      </c>
      <c r="J17" s="7">
        <v>13650.5</v>
      </c>
      <c r="K17" s="7">
        <v>13651.3</v>
      </c>
      <c r="L17" s="5">
        <f t="shared" si="3"/>
        <v>41460</v>
      </c>
      <c r="M17" s="7">
        <v>15686.4</v>
      </c>
      <c r="N17" s="11">
        <v>13650.8</v>
      </c>
      <c r="O17" s="11">
        <v>13351.4</v>
      </c>
      <c r="P17" s="5">
        <f t="shared" si="4"/>
        <v>42688.6</v>
      </c>
      <c r="Q17" s="7">
        <v>13757.8</v>
      </c>
      <c r="R17" s="7">
        <v>13250.8</v>
      </c>
      <c r="S17" s="7">
        <v>19785.3</v>
      </c>
      <c r="T17" s="5">
        <f t="shared" si="2"/>
        <v>46793.899999999994</v>
      </c>
      <c r="U17" s="1"/>
    </row>
    <row r="18" spans="1:21" ht="39.75" customHeight="1">
      <c r="A18" s="23" t="s">
        <v>90</v>
      </c>
      <c r="B18" s="6" t="s">
        <v>52</v>
      </c>
      <c r="C18" s="7">
        <v>947567.2</v>
      </c>
      <c r="D18" s="5">
        <f>H18+L18+P18+T18</f>
        <v>947567.2</v>
      </c>
      <c r="E18" s="7">
        <v>66289.3</v>
      </c>
      <c r="F18" s="7">
        <v>69805.5</v>
      </c>
      <c r="G18" s="7">
        <v>72780.7</v>
      </c>
      <c r="H18" s="5">
        <f t="shared" si="1"/>
        <v>208875.5</v>
      </c>
      <c r="I18" s="7">
        <v>52880.7</v>
      </c>
      <c r="J18" s="7">
        <v>108680.7</v>
      </c>
      <c r="K18" s="7">
        <v>124680.7</v>
      </c>
      <c r="L18" s="5">
        <f t="shared" si="3"/>
        <v>286242.1</v>
      </c>
      <c r="M18" s="7">
        <v>49380.7</v>
      </c>
      <c r="N18" s="11">
        <v>47680.7</v>
      </c>
      <c r="O18" s="11">
        <v>45880.7</v>
      </c>
      <c r="P18" s="5">
        <f t="shared" si="4"/>
        <v>142942.09999999998</v>
      </c>
      <c r="Q18" s="7">
        <v>106454.6</v>
      </c>
      <c r="R18" s="7">
        <v>71480.7</v>
      </c>
      <c r="S18" s="7">
        <v>131572.2</v>
      </c>
      <c r="T18" s="5">
        <f>Q18+R18+S18</f>
        <v>309507.5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569519.8</v>
      </c>
      <c r="D20" s="5">
        <f t="shared" si="5"/>
        <v>569519.8</v>
      </c>
      <c r="E20" s="7">
        <v>14165.6</v>
      </c>
      <c r="F20" s="7">
        <v>48596</v>
      </c>
      <c r="G20" s="7">
        <v>55360.3</v>
      </c>
      <c r="H20" s="5">
        <f t="shared" si="1"/>
        <v>118121.9</v>
      </c>
      <c r="I20" s="7">
        <v>54797.6</v>
      </c>
      <c r="J20" s="7">
        <v>46591.1</v>
      </c>
      <c r="K20" s="7">
        <v>50169.5</v>
      </c>
      <c r="L20" s="5">
        <f>I20+J20+K20</f>
        <v>151558.2</v>
      </c>
      <c r="M20" s="7">
        <v>49218.5</v>
      </c>
      <c r="N20" s="11">
        <v>52749.3</v>
      </c>
      <c r="O20" s="11">
        <v>41383</v>
      </c>
      <c r="P20" s="5">
        <f t="shared" si="4"/>
        <v>143350.8</v>
      </c>
      <c r="Q20" s="7">
        <v>48949.9</v>
      </c>
      <c r="R20" s="7">
        <v>43075.3</v>
      </c>
      <c r="S20" s="7">
        <v>64463.7</v>
      </c>
      <c r="T20" s="5">
        <f t="shared" si="2"/>
        <v>156488.90000000002</v>
      </c>
      <c r="U20" s="1"/>
    </row>
    <row r="21" spans="1:21" ht="12.75">
      <c r="A21" s="21" t="s">
        <v>55</v>
      </c>
      <c r="B21" s="12" t="s">
        <v>56</v>
      </c>
      <c r="C21" s="5">
        <f>C10-C14</f>
        <v>-67851.00000000023</v>
      </c>
      <c r="D21" s="5">
        <f t="shared" si="5"/>
        <v>-67845.2</v>
      </c>
      <c r="E21" s="5">
        <f>E10-E14</f>
        <v>65538.7</v>
      </c>
      <c r="F21" s="5">
        <f>F10-F14</f>
        <v>-51710.399999999994</v>
      </c>
      <c r="G21" s="5">
        <f>G10-G14</f>
        <v>-2150.999999999971</v>
      </c>
      <c r="H21" s="5">
        <f>G21+F21+E21</f>
        <v>11677.300000000032</v>
      </c>
      <c r="I21" s="5">
        <f>I10-I14</f>
        <v>36507.100000000006</v>
      </c>
      <c r="J21" s="5">
        <f>J10-J14</f>
        <v>-50389.79999999999</v>
      </c>
      <c r="K21" s="5">
        <f>K10-K14</f>
        <v>-18539.20000000001</v>
      </c>
      <c r="L21" s="5">
        <f aca="true" t="shared" si="6" ref="L21:L26">K21+J21+I21</f>
        <v>-32421.899999999994</v>
      </c>
      <c r="M21" s="5">
        <f>M10-M14</f>
        <v>36676.5</v>
      </c>
      <c r="N21" s="5">
        <f>N10-N14</f>
        <v>6482.100000000006</v>
      </c>
      <c r="O21" s="5">
        <f>O10-O14</f>
        <v>13966</v>
      </c>
      <c r="P21" s="5">
        <f aca="true" t="shared" si="7" ref="P21:P26">O21+N21+M21</f>
        <v>57124.600000000006</v>
      </c>
      <c r="Q21" s="5">
        <f>Q10-Q14</f>
        <v>-22797.00000000003</v>
      </c>
      <c r="R21" s="5">
        <f>R10-R14</f>
        <v>-4300</v>
      </c>
      <c r="S21" s="5">
        <f>S10-S14</f>
        <v>-77128.20000000001</v>
      </c>
      <c r="T21" s="5">
        <f aca="true" t="shared" si="8" ref="T21:T26">S21+R21+Q21</f>
        <v>-104225.20000000004</v>
      </c>
      <c r="U21" s="1"/>
    </row>
    <row r="22" spans="1:21" ht="21">
      <c r="A22" s="21" t="s">
        <v>57</v>
      </c>
      <c r="B22" s="12" t="s">
        <v>58</v>
      </c>
      <c r="C22" s="5">
        <f>C23-C28+C35</f>
        <v>67851</v>
      </c>
      <c r="D22" s="5">
        <f>H22+L22+P22+T22</f>
        <v>67845.20000000001</v>
      </c>
      <c r="E22" s="5">
        <f>E23-E28+E35</f>
        <v>-65538.69999999998</v>
      </c>
      <c r="F22" s="5">
        <f>F23-F28+F35</f>
        <v>51710.399999999994</v>
      </c>
      <c r="G22" s="5">
        <f>G23-G28+G35</f>
        <v>2150.999999999971</v>
      </c>
      <c r="H22" s="5">
        <f>G22+F22+E22</f>
        <v>-11677.300000000017</v>
      </c>
      <c r="I22" s="5">
        <f>I23-I28+I35</f>
        <v>-36507.100000000006</v>
      </c>
      <c r="J22" s="5">
        <f>J23-J28+J35</f>
        <v>50389.79999999999</v>
      </c>
      <c r="K22" s="5">
        <f>K23-K28+K35</f>
        <v>18539.20000000001</v>
      </c>
      <c r="L22" s="5">
        <f t="shared" si="6"/>
        <v>32421.899999999994</v>
      </c>
      <c r="M22" s="5">
        <f>M23-M28+M35</f>
        <v>-36676.5</v>
      </c>
      <c r="N22" s="5">
        <f>N23-N28+N35</f>
        <v>-6482.100000000006</v>
      </c>
      <c r="O22" s="5">
        <f>O23-O28+O35</f>
        <v>-13966</v>
      </c>
      <c r="P22" s="5">
        <f t="shared" si="7"/>
        <v>-57124.600000000006</v>
      </c>
      <c r="Q22" s="5">
        <f>Q23-Q28+Q35</f>
        <v>22797.00000000003</v>
      </c>
      <c r="R22" s="5">
        <f>R23-R28+R35</f>
        <v>4300</v>
      </c>
      <c r="S22" s="5">
        <f>S23-S28+S35</f>
        <v>77128.20000000001</v>
      </c>
      <c r="T22" s="5">
        <f t="shared" si="8"/>
        <v>104225.20000000004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26000</v>
      </c>
      <c r="D23" s="5">
        <f>H23+L23+P23+T23</f>
        <v>26000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26000</v>
      </c>
      <c r="T23" s="5">
        <f t="shared" si="8"/>
        <v>26000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20000</v>
      </c>
      <c r="D25" s="7">
        <f>H25+L25+P25+T25</f>
        <v>20000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20000</v>
      </c>
      <c r="T25" s="5">
        <f t="shared" si="8"/>
        <v>20000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-47851.00000000023</v>
      </c>
      <c r="D32" s="5">
        <f>D21+D23-D28</f>
        <v>-47845.2</v>
      </c>
      <c r="E32" s="5">
        <f>E21+E23-E28</f>
        <v>65538.7</v>
      </c>
      <c r="F32" s="5">
        <f>F21+F23-F28</f>
        <v>-51710.399999999994</v>
      </c>
      <c r="G32" s="5">
        <f>G21+G23-G28</f>
        <v>-2150.999999999971</v>
      </c>
      <c r="H32" s="5">
        <f>E32+F32+G32</f>
        <v>11677.300000000032</v>
      </c>
      <c r="I32" s="5">
        <f>I21+I23-I28</f>
        <v>36507.100000000006</v>
      </c>
      <c r="J32" s="5">
        <f>J21+J23-J28</f>
        <v>-50389.79999999999</v>
      </c>
      <c r="K32" s="5">
        <f>K21+K23-K28</f>
        <v>-18539.20000000001</v>
      </c>
      <c r="L32" s="5">
        <f>I32+J32+K32</f>
        <v>-32421.899999999994</v>
      </c>
      <c r="M32" s="5">
        <f>M21+M23-M28</f>
        <v>36676.5</v>
      </c>
      <c r="N32" s="5">
        <f>N21+N23-N28</f>
        <v>6482.100000000006</v>
      </c>
      <c r="O32" s="5">
        <f>O21+O23-O28</f>
        <v>13966</v>
      </c>
      <c r="P32" s="5">
        <f>M32+N32+O32</f>
        <v>57124.600000000006</v>
      </c>
      <c r="Q32" s="5">
        <f>Q21+Q23-Q28</f>
        <v>-22797.00000000003</v>
      </c>
      <c r="R32" s="5">
        <f>R21+R23-R28</f>
        <v>-4300</v>
      </c>
      <c r="S32" s="5">
        <f>S21+S23-S28</f>
        <v>-57128.20000000001</v>
      </c>
      <c r="T32" s="5">
        <f>Q32+R32+S32</f>
        <v>-84225.20000000004</v>
      </c>
      <c r="U32" s="1"/>
    </row>
    <row r="33" spans="1:21" ht="64.5" customHeight="1">
      <c r="A33" s="26" t="s">
        <v>84</v>
      </c>
      <c r="B33" s="12" t="s">
        <v>68</v>
      </c>
      <c r="C33" s="8">
        <v>47851</v>
      </c>
      <c r="D33" s="7">
        <v>47851.1</v>
      </c>
      <c r="E33" s="7">
        <v>47851.1</v>
      </c>
      <c r="F33" s="7">
        <f>E34</f>
        <v>113389.79999999999</v>
      </c>
      <c r="G33" s="7">
        <f>F34</f>
        <v>61679.399999999994</v>
      </c>
      <c r="H33" s="5">
        <f>E33</f>
        <v>47851.1</v>
      </c>
      <c r="I33" s="7">
        <f>G34</f>
        <v>59528.40000000002</v>
      </c>
      <c r="J33" s="7">
        <f>I34</f>
        <v>96035.50000000003</v>
      </c>
      <c r="K33" s="7">
        <f>J34</f>
        <v>45645.70000000004</v>
      </c>
      <c r="L33" s="5">
        <f>I33</f>
        <v>59528.40000000002</v>
      </c>
      <c r="M33" s="7">
        <f>K34</f>
        <v>27106.50000000003</v>
      </c>
      <c r="N33" s="7">
        <f>M34</f>
        <v>63783.00000000003</v>
      </c>
      <c r="O33" s="7">
        <f>N34</f>
        <v>70265.10000000003</v>
      </c>
      <c r="P33" s="5">
        <f>M33</f>
        <v>27106.50000000003</v>
      </c>
      <c r="Q33" s="7">
        <f>O34</f>
        <v>84231.10000000003</v>
      </c>
      <c r="R33" s="7">
        <f>Q34</f>
        <v>61434.100000000006</v>
      </c>
      <c r="S33" s="7">
        <f>R34</f>
        <v>57134.100000000006</v>
      </c>
      <c r="T33" s="5">
        <f>Q33</f>
        <v>84231.10000000003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5.899999999994179</v>
      </c>
      <c r="E34" s="7">
        <f>E32+E33</f>
        <v>113389.79999999999</v>
      </c>
      <c r="F34" s="7">
        <f>F32+F33</f>
        <v>61679.399999999994</v>
      </c>
      <c r="G34" s="7">
        <f>G32+G33</f>
        <v>59528.40000000002</v>
      </c>
      <c r="H34" s="5">
        <f>G34</f>
        <v>59528.40000000002</v>
      </c>
      <c r="I34" s="7">
        <f>I32+I33</f>
        <v>96035.50000000003</v>
      </c>
      <c r="J34" s="7">
        <f>J32+J33</f>
        <v>45645.70000000004</v>
      </c>
      <c r="K34" s="7">
        <f>K32+K33</f>
        <v>27106.50000000003</v>
      </c>
      <c r="L34" s="5">
        <f>K34</f>
        <v>27106.50000000003</v>
      </c>
      <c r="M34" s="7">
        <f>M32+M33</f>
        <v>63783.00000000003</v>
      </c>
      <c r="N34" s="7">
        <f>N32+N33</f>
        <v>70265.10000000003</v>
      </c>
      <c r="O34" s="7">
        <f>O32+O33</f>
        <v>84231.10000000003</v>
      </c>
      <c r="P34" s="5">
        <f>O34</f>
        <v>84231.10000000003</v>
      </c>
      <c r="Q34" s="7">
        <f>Q32+Q33</f>
        <v>61434.100000000006</v>
      </c>
      <c r="R34" s="7">
        <f>R32+R33</f>
        <v>57134.100000000006</v>
      </c>
      <c r="S34" s="7">
        <f>S32+S33</f>
        <v>5.899999999994179</v>
      </c>
      <c r="T34" s="5">
        <f>S34</f>
        <v>5.899999999994179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47851</v>
      </c>
      <c r="D35" s="7">
        <f>D33-D34</f>
        <v>47845.200000000004</v>
      </c>
      <c r="E35" s="7">
        <f>E33-E34</f>
        <v>-65538.69999999998</v>
      </c>
      <c r="F35" s="7">
        <f>F33-F34</f>
        <v>51710.399999999994</v>
      </c>
      <c r="G35" s="7">
        <f>G33-G34</f>
        <v>2150.999999999971</v>
      </c>
      <c r="H35" s="5">
        <f>E35+F35+G35</f>
        <v>-11677.300000000017</v>
      </c>
      <c r="I35" s="7">
        <f>I33-I34</f>
        <v>-36507.100000000006</v>
      </c>
      <c r="J35" s="7">
        <f>J33-J34</f>
        <v>50389.79999999999</v>
      </c>
      <c r="K35" s="7">
        <f>K33-K34</f>
        <v>18539.20000000001</v>
      </c>
      <c r="L35" s="5">
        <f>I35+J35+K35</f>
        <v>32421.899999999994</v>
      </c>
      <c r="M35" s="7">
        <f>M33-M34</f>
        <v>-36676.5</v>
      </c>
      <c r="N35" s="7">
        <f>N33-N34</f>
        <v>-6482.100000000006</v>
      </c>
      <c r="O35" s="7">
        <f>O33-O34</f>
        <v>-13966</v>
      </c>
      <c r="P35" s="5">
        <f>O35+N35+M35</f>
        <v>-57124.600000000006</v>
      </c>
      <c r="Q35" s="7">
        <f>Q33-Q34</f>
        <v>22797.00000000003</v>
      </c>
      <c r="R35" s="7">
        <f>R33-R34</f>
        <v>4300</v>
      </c>
      <c r="S35" s="7">
        <f>S33-S34</f>
        <v>57128.20000000001</v>
      </c>
      <c r="T35" s="5">
        <f>Q35+R35+S35</f>
        <v>84225.20000000004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96</v>
      </c>
      <c r="B40" s="52"/>
      <c r="C40" s="52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2024-03-05T07:35:31Z</cp:lastPrinted>
  <dcterms:created xsi:type="dcterms:W3CDTF">2011-02-18T08:58:48Z</dcterms:created>
  <dcterms:modified xsi:type="dcterms:W3CDTF">2024-03-05T07:38:32Z</dcterms:modified>
  <cp:category/>
  <cp:version/>
  <cp:contentType/>
  <cp:contentStatus/>
</cp:coreProperties>
</file>