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<sst xmlns="http://schemas.openxmlformats.org/spreadsheetml/2006/main" count="129" uniqueCount="99">
  <si>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</si>
  <si>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</si>
  <si>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</si>
  <si>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</si>
  <si>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</si>
  <si>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</si>
  <si>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</si>
  <si>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</si>
  <si>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</si>
  <si>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</si>
  <si>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</si>
  <si>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</si>
  <si>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</si>
  <si>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</si>
  <si>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</si>
  <si>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</si>
  <si>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</si>
  <si>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</si>
  <si>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</si>
  <si>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</si>
  <si>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</si>
  <si>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</si>
  <si>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</si>
  <si>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</si>
  <si>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</si>
  <si>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</si>
  <si>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</si>
  <si>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</si>
  <si>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</si>
  <si>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</si>
  <si>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</si>
  <si>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</si>
  <si>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</si>
  <si>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</si>
  <si>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</si>
  <si>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</si>
  <si>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</si>
  <si>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</si>
  <si>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</si>
  <si>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</si>
  <si>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</si>
  <si>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</si>
  <si>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</si>
  <si>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</si>
  <si>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</si>
  <si>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</si>
  <si>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</si>
  <si>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</si>
  <si>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</si>
  <si>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</si>
  <si>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</si>
  <si>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</si>
  <si>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</si>
  <si>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</si>
  <si>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</si>
  <si>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</si>
  <si>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</si>
  <si>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</si>
  <si>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</si>
  <si>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</si>
  <si>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</si>
  <si>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</si>
  <si>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</si>
  <si>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</si>
  <si>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</si>
  <si>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</si>
  <si>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</si>
  <si>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</si>
  <si>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</si>
  <si>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</si>
  <si>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</si>
  <si>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</si>
  <si>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</si>
  <si>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</si>
  <si>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</si>
  <si>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</si>
  <si>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</si>
  <si>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</si>
  <si>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</si>
  <si>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</si>
  <si>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</si>
  <si>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</si>
  <si>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</si>
  <si>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</si>
  <si>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</si>
  <si>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</si>
  <si>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</si>
  <si>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</si>
  <si>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</si>
  <si>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</si>
  <si>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</si>
  <si>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</si>
  <si>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</si>
  <si>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</si>
  <si>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</si>
  <si>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</si>
  <si>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</si>
  <si>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2024 год</t>
  </si>
  <si>
    <t>(по состоянию на "01" марта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</si>
</sst>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3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17748.5</v>
      </c>
      <c r="D11" s="4">
        <f>H11+L11+Q11+U11</f>
        <v>17748.5</v>
      </c>
      <c r="E11" s="4">
        <f>E13+E14</f>
        <v>1665.1000000000001</v>
      </c>
      <c r="F11" s="4">
        <f>F13+F14</f>
        <v>1797.1</v>
      </c>
      <c r="G11" s="4">
        <f>G13+G14</f>
        <v>2245.8</v>
      </c>
      <c r="H11" s="4">
        <f>E11+F11+G11</f>
        <v>5708</v>
      </c>
      <c r="I11" s="4">
        <f>I13+I14</f>
        <v>883.1</v>
      </c>
      <c r="J11" s="4">
        <f>J13+J14</f>
        <v>957.3000000000001</v>
      </c>
      <c r="K11" s="4">
        <f>K13+K14</f>
        <v>1258.3999999999999</v>
      </c>
      <c r="L11" s="4">
        <f>I11+J11+K11</f>
        <v>3098.8</v>
      </c>
      <c r="M11" s="4">
        <f>M13+M14</f>
        <v>1292</v>
      </c>
      <c r="N11" s="4">
        <f>N13+N14</f>
        <v>831</v>
      </c>
      <c r="O11" s="4">
        <f>O13+O14</f>
        <v>820.5</v>
      </c>
      <c r="P11" s="4">
        <f>P13+P14</f>
        <v>0</v>
      </c>
      <c r="Q11" s="4">
        <f>M11+N11+O11</f>
        <v>2943.5</v>
      </c>
      <c r="R11" s="4">
        <f>R13+R14</f>
        <v>1306.6999999999998</v>
      </c>
      <c r="S11" s="4">
        <f>S13+S14</f>
        <v>1048.7</v>
      </c>
      <c r="T11" s="4">
        <f>T13+T14</f>
        <v>3642.8</v>
      </c>
      <c r="U11" s="4">
        <f>R11+S11+T11</f>
        <v>5998.2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4983</v>
      </c>
      <c r="D13" s="4">
        <f aca="true" t="shared" si="0" ref="D13:D37">H13+L13+Q13+U13</f>
        <v>4983</v>
      </c>
      <c r="E13" s="7">
        <v>98.9</v>
      </c>
      <c r="F13" s="7">
        <v>444.3</v>
      </c>
      <c r="G13" s="7">
        <v>303.9</v>
      </c>
      <c r="H13" s="4">
        <f aca="true" t="shared" si="1" ref="H13:H37">E13+F13+G13</f>
        <v>847.1</v>
      </c>
      <c r="I13" s="7">
        <v>205</v>
      </c>
      <c r="J13" s="7">
        <v>281.6</v>
      </c>
      <c r="K13" s="7">
        <v>119.6</v>
      </c>
      <c r="L13" s="4">
        <f aca="true" t="shared" si="2" ref="L13:L37">I13+J13+K13</f>
        <v>606.2</v>
      </c>
      <c r="M13" s="7">
        <v>304.3</v>
      </c>
      <c r="N13" s="13">
        <v>151.3</v>
      </c>
      <c r="O13" s="13">
        <v>121.6</v>
      </c>
      <c r="P13" s="11"/>
      <c r="Q13" s="4">
        <f aca="true" t="shared" si="3" ref="Q13:Q37">M13+N13+O13</f>
        <v>577.2</v>
      </c>
      <c r="R13" s="7">
        <v>578.3</v>
      </c>
      <c r="S13" s="7">
        <v>369</v>
      </c>
      <c r="T13" s="7">
        <v>2005.2</v>
      </c>
      <c r="U13" s="4">
        <f aca="true" t="shared" si="4" ref="U13:U37">R13+S13+T13</f>
        <v>2952.5</v>
      </c>
      <c r="V13" s="1"/>
    </row>
    <row r="14" spans="1:22" ht="12.75">
      <c r="A14" s="20" t="s">
        <v>74</v>
      </c>
      <c r="B14" s="6" t="s">
        <v>45</v>
      </c>
      <c r="C14" s="7">
        <v>12765.5</v>
      </c>
      <c r="D14" s="4">
        <f t="shared" si="0"/>
        <v>12765.5</v>
      </c>
      <c r="E14" s="15">
        <v>1566.2</v>
      </c>
      <c r="F14" s="15">
        <v>1352.8</v>
      </c>
      <c r="G14" s="15">
        <v>1941.9</v>
      </c>
      <c r="H14" s="4">
        <f t="shared" si="1"/>
        <v>4860.9</v>
      </c>
      <c r="I14" s="7">
        <v>678.1</v>
      </c>
      <c r="J14" s="7">
        <v>675.7</v>
      </c>
      <c r="K14" s="7">
        <v>1138.8</v>
      </c>
      <c r="L14" s="4">
        <f t="shared" si="2"/>
        <v>2492.6000000000004</v>
      </c>
      <c r="M14" s="7">
        <v>987.7</v>
      </c>
      <c r="N14" s="7">
        <v>679.7</v>
      </c>
      <c r="O14" s="7">
        <v>698.9</v>
      </c>
      <c r="P14" s="11"/>
      <c r="Q14" s="4">
        <f t="shared" si="3"/>
        <v>2366.3</v>
      </c>
      <c r="R14" s="7">
        <v>728.4</v>
      </c>
      <c r="S14" s="7">
        <v>679.7</v>
      </c>
      <c r="T14" s="7">
        <v>1637.6</v>
      </c>
      <c r="U14" s="4">
        <f t="shared" si="4"/>
        <v>3045.7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18721.5</v>
      </c>
      <c r="D15" s="4">
        <f t="shared" si="0"/>
        <v>18721.5</v>
      </c>
      <c r="E15" s="5">
        <f>E17+E18+E19+E20+E21</f>
        <v>717.4000000000001</v>
      </c>
      <c r="F15" s="5">
        <f>F17+F18+F19+F20+F21</f>
        <v>1936.1999999999998</v>
      </c>
      <c r="G15" s="5">
        <f>G17+G18+G19+G20+G21</f>
        <v>2449.7</v>
      </c>
      <c r="H15" s="4">
        <f t="shared" si="1"/>
        <v>5103.299999999999</v>
      </c>
      <c r="I15" s="5">
        <f>I17+I18+I19+I20+I21</f>
        <v>1233.1</v>
      </c>
      <c r="J15" s="5">
        <f>J17+J18+J19+J20+J21</f>
        <v>1295.9</v>
      </c>
      <c r="K15" s="5">
        <f>K17+K18+K19+K20+K21</f>
        <v>1573</v>
      </c>
      <c r="L15" s="4">
        <f t="shared" si="2"/>
        <v>4102</v>
      </c>
      <c r="M15" s="5">
        <f>M17+M18+M19+M20+M21</f>
        <v>1586.2</v>
      </c>
      <c r="N15" s="5">
        <f>N17+N18+N19+N20+N21</f>
        <v>1143</v>
      </c>
      <c r="O15" s="5">
        <f>O17+O18+O19+O20+O21</f>
        <v>1143</v>
      </c>
      <c r="P15" s="12"/>
      <c r="Q15" s="4">
        <f t="shared" si="3"/>
        <v>3872.2</v>
      </c>
      <c r="R15" s="5">
        <f>R17+R18+R19+R20+R21</f>
        <v>1150.6</v>
      </c>
      <c r="S15" s="5">
        <f>S17+S18+S19+S20+S21</f>
        <v>1215.1</v>
      </c>
      <c r="T15" s="5">
        <f>T17+T18+T19+T20+T21</f>
        <v>3278.3</v>
      </c>
      <c r="U15" s="4">
        <f t="shared" si="4"/>
        <v>5644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68.5</v>
      </c>
      <c r="G18" s="7">
        <v>68.5</v>
      </c>
      <c r="H18" s="4">
        <f t="shared" si="1"/>
        <v>205.5</v>
      </c>
      <c r="I18" s="7">
        <v>68.5</v>
      </c>
      <c r="J18" s="7">
        <v>68.5</v>
      </c>
      <c r="K18" s="7">
        <v>68.5</v>
      </c>
      <c r="L18" s="4">
        <f t="shared" si="2"/>
        <v>205.5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6624.8</v>
      </c>
      <c r="D19" s="4">
        <f t="shared" si="0"/>
        <v>6624.8</v>
      </c>
      <c r="E19" s="7">
        <v>190.6</v>
      </c>
      <c r="F19" s="7">
        <v>602.9</v>
      </c>
      <c r="G19" s="7">
        <v>470</v>
      </c>
      <c r="H19" s="4">
        <f t="shared" si="1"/>
        <v>1263.5</v>
      </c>
      <c r="I19" s="7">
        <v>435.8</v>
      </c>
      <c r="J19" s="7">
        <v>420</v>
      </c>
      <c r="K19" s="7">
        <v>420</v>
      </c>
      <c r="L19" s="4">
        <f t="shared" si="2"/>
        <v>1275.8</v>
      </c>
      <c r="M19" s="7">
        <v>420</v>
      </c>
      <c r="N19" s="13">
        <v>420</v>
      </c>
      <c r="O19" s="13">
        <v>420</v>
      </c>
      <c r="P19" s="11"/>
      <c r="Q19" s="4">
        <f t="shared" si="3"/>
        <v>1260</v>
      </c>
      <c r="R19" s="7">
        <v>420</v>
      </c>
      <c r="S19" s="7">
        <v>430</v>
      </c>
      <c r="T19" s="7">
        <v>1975.5</v>
      </c>
      <c r="U19" s="4">
        <f t="shared" si="4"/>
        <v>2825.5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11274.8</v>
      </c>
      <c r="D21" s="4">
        <f t="shared" si="0"/>
        <v>11274.800000000001</v>
      </c>
      <c r="E21" s="7">
        <v>458.3</v>
      </c>
      <c r="F21" s="7">
        <v>1264.8</v>
      </c>
      <c r="G21" s="7">
        <v>1911.2</v>
      </c>
      <c r="H21" s="4">
        <f t="shared" si="1"/>
        <v>3634.3</v>
      </c>
      <c r="I21" s="7">
        <v>728.8</v>
      </c>
      <c r="J21" s="7">
        <v>807.4</v>
      </c>
      <c r="K21" s="7">
        <v>1084.5</v>
      </c>
      <c r="L21" s="4">
        <f t="shared" si="2"/>
        <v>2620.7</v>
      </c>
      <c r="M21" s="7">
        <v>1097.7</v>
      </c>
      <c r="N21" s="13">
        <v>654.5</v>
      </c>
      <c r="O21" s="13">
        <v>654.5</v>
      </c>
      <c r="P21" s="11"/>
      <c r="Q21" s="4">
        <f t="shared" si="3"/>
        <v>2406.7</v>
      </c>
      <c r="R21" s="7">
        <v>662.1</v>
      </c>
      <c r="S21" s="7">
        <v>716.6</v>
      </c>
      <c r="T21" s="7">
        <v>1234.4</v>
      </c>
      <c r="U21" s="4">
        <f t="shared" si="4"/>
        <v>2613.1000000000004</v>
      </c>
      <c r="V21" s="1"/>
    </row>
    <row r="22" spans="1:22" ht="12.75">
      <c r="A22" s="24" t="s">
        <v>55</v>
      </c>
      <c r="B22" s="14" t="s">
        <v>56</v>
      </c>
      <c r="C22" s="5">
        <f>C11-C15</f>
        <v>-973</v>
      </c>
      <c r="D22" s="4">
        <f>H22+L22+Q22+U22</f>
        <v>-972.9999999999995</v>
      </c>
      <c r="E22" s="5">
        <f>E11-E15</f>
        <v>947.7</v>
      </c>
      <c r="F22" s="5">
        <f>F11-F15</f>
        <v>-139.0999999999999</v>
      </c>
      <c r="G22" s="5">
        <f>G11-G15</f>
        <v>-203.89999999999964</v>
      </c>
      <c r="H22" s="4">
        <f t="shared" si="1"/>
        <v>604.7000000000005</v>
      </c>
      <c r="I22" s="5">
        <f>I11-I15</f>
        <v>-349.9999999999999</v>
      </c>
      <c r="J22" s="5">
        <f>J11-J15</f>
        <v>-338.6</v>
      </c>
      <c r="K22" s="5">
        <f>K11-K15</f>
        <v>-314.60000000000014</v>
      </c>
      <c r="L22" s="4">
        <f t="shared" si="2"/>
        <v>-1003.2</v>
      </c>
      <c r="M22" s="5">
        <f>M11-M15</f>
        <v>-294.20000000000005</v>
      </c>
      <c r="N22" s="5">
        <f>N11-N15</f>
        <v>-312</v>
      </c>
      <c r="O22" s="5">
        <f>O11-O15</f>
        <v>-322.5</v>
      </c>
      <c r="P22" s="5"/>
      <c r="Q22" s="4">
        <f t="shared" si="3"/>
        <v>-928.7</v>
      </c>
      <c r="R22" s="5">
        <f>R11-R15</f>
        <v>156.0999999999999</v>
      </c>
      <c r="S22" s="5">
        <f>S11-S15</f>
        <v>-166.39999999999986</v>
      </c>
      <c r="T22" s="5">
        <f>T11-T15</f>
        <v>364.5</v>
      </c>
      <c r="U22" s="4">
        <f t="shared" si="4"/>
        <v>354.20000000000005</v>
      </c>
      <c r="V22" s="1"/>
    </row>
    <row r="23" spans="1:22" ht="12.75">
      <c r="A23" s="24" t="s">
        <v>57</v>
      </c>
      <c r="B23" s="14" t="s">
        <v>58</v>
      </c>
      <c r="C23" s="5">
        <f>C24-C29+C36</f>
        <v>973</v>
      </c>
      <c r="D23" s="4">
        <f>D24-D29+D36</f>
        <v>972.9999999999995</v>
      </c>
      <c r="E23" s="5">
        <f>E24-E29+E36</f>
        <v>-947.7</v>
      </c>
      <c r="F23" s="5">
        <f>F24-F29+F36</f>
        <v>139.0999999999999</v>
      </c>
      <c r="G23" s="5">
        <f>G24-G29+G36</f>
        <v>203.89999999999964</v>
      </c>
      <c r="H23" s="4">
        <f t="shared" si="1"/>
        <v>-604.7000000000005</v>
      </c>
      <c r="I23" s="5">
        <f>I24-I29+I36</f>
        <v>350</v>
      </c>
      <c r="J23" s="5">
        <f>J24-J29+J36</f>
        <v>338.5999999999999</v>
      </c>
      <c r="K23" s="5">
        <f>K24-K29+K36</f>
        <v>314.60000000000014</v>
      </c>
      <c r="L23" s="4">
        <f t="shared" si="2"/>
        <v>1003.2</v>
      </c>
      <c r="M23" s="5">
        <f>M24-M29+M36</f>
        <v>294.20000000000005</v>
      </c>
      <c r="N23" s="5">
        <f>N24-N29+N36</f>
        <v>312</v>
      </c>
      <c r="O23" s="5">
        <f>O24-O29+O36</f>
        <v>322.5</v>
      </c>
      <c r="P23" s="5"/>
      <c r="Q23" s="4">
        <f t="shared" si="3"/>
        <v>928.7</v>
      </c>
      <c r="R23" s="5">
        <f>R24-R29+R36</f>
        <v>-156.0999999999999</v>
      </c>
      <c r="S23" s="5">
        <f>S24-S29+S36</f>
        <v>166.39999999999986</v>
      </c>
      <c r="T23" s="5">
        <f>T24-T29+T36</f>
        <v>-364.5</v>
      </c>
      <c r="U23" s="4">
        <f t="shared" si="4"/>
        <v>-354.20000000000005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-973</v>
      </c>
      <c r="D33" s="4">
        <f>H33+L33+Q33+U33</f>
        <v>-972.9999999999995</v>
      </c>
      <c r="E33" s="5">
        <f>E22+E24-E29</f>
        <v>947.7</v>
      </c>
      <c r="F33" s="5">
        <f>F22+F24-F29</f>
        <v>-139.0999999999999</v>
      </c>
      <c r="G33" s="5">
        <f>G22+G24-G29</f>
        <v>-203.89999999999964</v>
      </c>
      <c r="H33" s="4">
        <f>E33+F33+G33</f>
        <v>604.7000000000005</v>
      </c>
      <c r="I33" s="5">
        <f>I22+I24-I29</f>
        <v>-349.9999999999999</v>
      </c>
      <c r="J33" s="5">
        <f>J22+J24-J29</f>
        <v>-338.6</v>
      </c>
      <c r="K33" s="5">
        <f>K22+K24-K29</f>
        <v>-314.60000000000014</v>
      </c>
      <c r="L33" s="4">
        <f t="shared" si="2"/>
        <v>-1003.2</v>
      </c>
      <c r="M33" s="5">
        <f>M22+M24-M29</f>
        <v>-294.20000000000005</v>
      </c>
      <c r="N33" s="5">
        <f>N22+N24-N29</f>
        <v>-312</v>
      </c>
      <c r="O33" s="5">
        <f>O22+O24-O29</f>
        <v>-322.5</v>
      </c>
      <c r="P33" s="5"/>
      <c r="Q33" s="4">
        <f t="shared" si="3"/>
        <v>-928.7</v>
      </c>
      <c r="R33" s="5">
        <f>R22+R24-R29</f>
        <v>156.0999999999999</v>
      </c>
      <c r="S33" s="5">
        <f>S22+S24-S29</f>
        <v>-166.39999999999986</v>
      </c>
      <c r="T33" s="5">
        <f>T22+T24-T29</f>
        <v>364.5</v>
      </c>
      <c r="U33" s="4">
        <f t="shared" si="4"/>
        <v>354.20000000000005</v>
      </c>
      <c r="V33" s="1"/>
    </row>
    <row r="34" spans="1:22" ht="36">
      <c r="A34" s="30" t="s">
        <v>89</v>
      </c>
      <c r="B34" s="14" t="s">
        <v>68</v>
      </c>
      <c r="C34" s="4">
        <v>973</v>
      </c>
      <c r="D34" s="4">
        <v>1421.2</v>
      </c>
      <c r="E34" s="7">
        <v>1421.2</v>
      </c>
      <c r="F34" s="7">
        <f>E35</f>
        <v>2368.9</v>
      </c>
      <c r="G34" s="7">
        <f>F35</f>
        <v>2229.8</v>
      </c>
      <c r="H34" s="4">
        <f>E34</f>
        <v>1421.2</v>
      </c>
      <c r="I34" s="7">
        <f>G35</f>
        <v>2025.9000000000005</v>
      </c>
      <c r="J34" s="7">
        <f>I35</f>
        <v>1675.9000000000005</v>
      </c>
      <c r="K34" s="7">
        <f>J35</f>
        <v>1337.3000000000006</v>
      </c>
      <c r="L34" s="4">
        <f>I34</f>
        <v>2025.9000000000005</v>
      </c>
      <c r="M34" s="7">
        <f>K35</f>
        <v>1022.7000000000005</v>
      </c>
      <c r="N34" s="7">
        <f>M35</f>
        <v>728.5000000000005</v>
      </c>
      <c r="O34" s="7">
        <f>N35</f>
        <v>416.50000000000045</v>
      </c>
      <c r="P34" s="11"/>
      <c r="Q34" s="4">
        <f>M34</f>
        <v>1022.7000000000005</v>
      </c>
      <c r="R34" s="7">
        <f>O35</f>
        <v>94.00000000000045</v>
      </c>
      <c r="S34" s="7">
        <f>R35</f>
        <v>250.10000000000036</v>
      </c>
      <c r="T34" s="7">
        <f>S35</f>
        <v>83.7000000000005</v>
      </c>
      <c r="U34" s="4">
        <f>R34</f>
        <v>94.00000000000045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448.2000000000005</v>
      </c>
      <c r="E35" s="7">
        <f>E34+E33</f>
        <v>2368.9</v>
      </c>
      <c r="F35" s="7">
        <f>F34+F33</f>
        <v>2229.8</v>
      </c>
      <c r="G35" s="7">
        <f>G34+G22</f>
        <v>2025.9000000000005</v>
      </c>
      <c r="H35" s="4">
        <f>G35</f>
        <v>2025.9000000000005</v>
      </c>
      <c r="I35" s="7">
        <f>I34+I22</f>
        <v>1675.9000000000005</v>
      </c>
      <c r="J35" s="7">
        <f>J34+J22</f>
        <v>1337.3000000000006</v>
      </c>
      <c r="K35" s="7">
        <f>K34+K22</f>
        <v>1022.7000000000005</v>
      </c>
      <c r="L35" s="4">
        <f>K35</f>
        <v>1022.7000000000005</v>
      </c>
      <c r="M35" s="7">
        <f>M34+M22</f>
        <v>728.5000000000005</v>
      </c>
      <c r="N35" s="7">
        <f>N34+N22</f>
        <v>416.50000000000045</v>
      </c>
      <c r="O35" s="7">
        <f>O34+O22</f>
        <v>94.00000000000045</v>
      </c>
      <c r="P35" s="11"/>
      <c r="Q35" s="4">
        <f>O35</f>
        <v>94.00000000000045</v>
      </c>
      <c r="R35" s="7">
        <f>R34+R22</f>
        <v>250.10000000000036</v>
      </c>
      <c r="S35" s="7">
        <f>S34+S22</f>
        <v>83.7000000000005</v>
      </c>
      <c r="T35" s="7">
        <f>T34+T22</f>
        <v>448.2000000000005</v>
      </c>
      <c r="U35" s="4">
        <f>T35</f>
        <v>448.2000000000005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973</v>
      </c>
      <c r="D36" s="4">
        <f>H36+L36+Q36+U36</f>
        <v>972.9999999999995</v>
      </c>
      <c r="E36" s="7">
        <f>E34-E35</f>
        <v>-947.7</v>
      </c>
      <c r="F36" s="7">
        <f>F34-F35</f>
        <v>139.0999999999999</v>
      </c>
      <c r="G36" s="7">
        <f>G34-G35</f>
        <v>203.89999999999964</v>
      </c>
      <c r="H36" s="4">
        <f>E36+F36+G36</f>
        <v>-604.7000000000005</v>
      </c>
      <c r="I36" s="7">
        <f>I34-I35</f>
        <v>350</v>
      </c>
      <c r="J36" s="7">
        <f>J34-J35</f>
        <v>338.5999999999999</v>
      </c>
      <c r="K36" s="7">
        <f>K34-K35</f>
        <v>314.60000000000014</v>
      </c>
      <c r="L36" s="4">
        <f t="shared" si="2"/>
        <v>1003.2</v>
      </c>
      <c r="M36" s="7">
        <f>M34-M35</f>
        <v>294.20000000000005</v>
      </c>
      <c r="N36" s="7">
        <f>N34-N35</f>
        <v>312</v>
      </c>
      <c r="O36" s="7">
        <f>O34-O35</f>
        <v>322.5</v>
      </c>
      <c r="P36" s="7"/>
      <c r="Q36" s="4">
        <f t="shared" si="3"/>
        <v>928.7</v>
      </c>
      <c r="R36" s="7">
        <f>R34-R35</f>
        <v>-156.0999999999999</v>
      </c>
      <c r="S36" s="7">
        <f>S34-S35</f>
        <v>166.39999999999986</v>
      </c>
      <c r="T36" s="7">
        <f>T34-T35</f>
        <v>-364.5</v>
      </c>
      <c r="U36" s="4">
        <f t="shared" si="4"/>
        <v>-354.20000000000005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2024-03-22T11:16:07Z</cp:lastPrinted>
  <dcterms:created xsi:type="dcterms:W3CDTF">2011-02-18T08:58:48Z</dcterms:created>
  <dcterms:modified xsi:type="dcterms:W3CDTF">2024-03-22T11:16:13Z</dcterms:modified>
  <cp:category/>
  <cp:version/>
  <cp:contentType/>
  <cp:contentStatus/>
</cp:coreProperties>
</file>